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1\"/>
    </mc:Choice>
  </mc:AlternateContent>
  <bookViews>
    <workbookView xWindow="0" yWindow="0" windowWidth="19410" windowHeight="1110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1" l="1"/>
  <c r="W37" i="1"/>
  <c r="X37" i="1"/>
  <c r="Y37" i="1"/>
  <c r="V28" i="1" l="1"/>
  <c r="V27" i="1"/>
  <c r="V20" i="1" l="1"/>
  <c r="Y11" i="1" l="1"/>
  <c r="X11" i="1"/>
  <c r="W11" i="1"/>
  <c r="V11" i="1"/>
  <c r="X10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1" i="1"/>
  <c r="X32" i="1"/>
  <c r="X33" i="1"/>
  <c r="X35" i="1"/>
  <c r="X36" i="1"/>
  <c r="X38" i="1"/>
  <c r="X39" i="1"/>
  <c r="X8" i="1"/>
  <c r="Y10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1" i="1"/>
  <c r="Y32" i="1"/>
  <c r="Y33" i="1"/>
  <c r="Y35" i="1"/>
  <c r="Y36" i="1"/>
  <c r="Y38" i="1"/>
  <c r="Y39" i="1"/>
  <c r="W10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1" i="1"/>
  <c r="W32" i="1"/>
  <c r="W33" i="1"/>
  <c r="W35" i="1"/>
  <c r="W36" i="1"/>
  <c r="W38" i="1"/>
  <c r="W39" i="1"/>
  <c r="V10" i="1"/>
  <c r="V12" i="1"/>
  <c r="V13" i="1"/>
  <c r="V14" i="1"/>
  <c r="V15" i="1"/>
  <c r="V16" i="1"/>
  <c r="V17" i="1"/>
  <c r="V18" i="1"/>
  <c r="V19" i="1"/>
  <c r="V21" i="1"/>
  <c r="V22" i="1"/>
  <c r="V23" i="1"/>
  <c r="V24" i="1"/>
  <c r="V25" i="1"/>
  <c r="V26" i="1"/>
  <c r="V29" i="1"/>
  <c r="V31" i="1"/>
  <c r="V32" i="1"/>
  <c r="V33" i="1"/>
  <c r="V35" i="1"/>
  <c r="V36" i="1"/>
  <c r="V38" i="1"/>
  <c r="V39" i="1"/>
  <c r="Y8" i="1"/>
  <c r="W8" i="1"/>
  <c r="V8" i="1"/>
</calcChain>
</file>

<file path=xl/comments1.xml><?xml version="1.0" encoding="utf-8"?>
<comments xmlns="http://schemas.openxmlformats.org/spreadsheetml/2006/main">
  <authors>
    <author>Kristaps Ozoliņš</author>
  </authors>
  <commentList>
    <comment ref="A11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analīze
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186"/>
          </rPr>
          <t xml:space="preserve">
Analīze</t>
        </r>
      </text>
    </comment>
    <comment ref="N13" authorId="0" shapeId="0">
      <text>
        <r>
          <rPr>
            <sz val="9"/>
            <color indexed="81"/>
            <rFont val="Tahoma"/>
            <family val="2"/>
            <charset val="186"/>
          </rPr>
          <t xml:space="preserve">
Analīze</t>
        </r>
      </text>
    </comment>
    <comment ref="A16" authorId="0" shapeId="0">
      <text>
        <r>
          <rPr>
            <sz val="9"/>
            <color indexed="81"/>
            <rFont val="Tahoma"/>
            <charset val="1"/>
          </rPr>
          <t xml:space="preserve">Analīze
</t>
        </r>
      </text>
    </comment>
    <comment ref="N16" authorId="0" shapeId="0">
      <text>
        <r>
          <rPr>
            <sz val="9"/>
            <color indexed="81"/>
            <rFont val="Tahoma"/>
            <charset val="1"/>
          </rPr>
          <t xml:space="preserve">Analīze
</t>
        </r>
      </text>
    </comment>
    <comment ref="A19" authorId="0" shapeId="0">
      <text>
        <r>
          <rPr>
            <sz val="9"/>
            <color indexed="81"/>
            <rFont val="Tahoma"/>
            <charset val="1"/>
          </rPr>
          <t xml:space="preserve">Izmaiņas pēc analīzes
</t>
        </r>
      </text>
    </comment>
    <comment ref="N19" authorId="0" shapeId="0">
      <text>
        <r>
          <rPr>
            <sz val="9"/>
            <color indexed="81"/>
            <rFont val="Tahoma"/>
            <charset val="1"/>
          </rPr>
          <t xml:space="preserve">Izmaiņas pēc analīzes
</t>
        </r>
      </text>
    </comment>
    <comment ref="A22" authorId="0" shapeId="0">
      <text>
        <r>
          <rPr>
            <sz val="9"/>
            <color indexed="81"/>
            <rFont val="Tahoma"/>
            <charset val="1"/>
          </rPr>
          <t xml:space="preserve">analīze
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186"/>
          </rPr>
          <t xml:space="preserve">korekcija pēc analīzes
</t>
        </r>
      </text>
    </comment>
    <comment ref="N23" authorId="0" shapeId="0">
      <text>
        <r>
          <rPr>
            <sz val="9"/>
            <color indexed="81"/>
            <rFont val="Tahoma"/>
            <family val="2"/>
            <charset val="186"/>
          </rPr>
          <t xml:space="preserve">korekcija pēc analīzes
</t>
        </r>
      </text>
    </comment>
    <comment ref="A26" authorId="0" shapeId="0">
      <text>
        <r>
          <rPr>
            <sz val="9"/>
            <color indexed="81"/>
            <rFont val="Tahoma"/>
            <charset val="1"/>
          </rPr>
          <t xml:space="preserve">analize
</t>
        </r>
      </text>
    </comment>
    <comment ref="N26" authorId="0" shapeId="0">
      <text>
        <r>
          <rPr>
            <sz val="9"/>
            <color indexed="81"/>
            <rFont val="Tahoma"/>
            <charset val="1"/>
          </rPr>
          <t xml:space="preserve">analize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186"/>
          </rPr>
          <t>analīze: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186"/>
          </rPr>
          <t>analīze: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30" authorId="0" shapeId="0">
      <text>
        <r>
          <rPr>
            <sz val="9"/>
            <color indexed="81"/>
            <rFont val="Tahoma"/>
            <charset val="1"/>
          </rPr>
          <t xml:space="preserve">analize
</t>
        </r>
      </text>
    </comment>
    <comment ref="N30" authorId="0" shapeId="0">
      <text>
        <r>
          <rPr>
            <sz val="9"/>
            <color indexed="81"/>
            <rFont val="Tahoma"/>
            <charset val="1"/>
          </rPr>
          <t xml:space="preserve">analize
</t>
        </r>
      </text>
    </comment>
    <comment ref="A33" authorId="0" shapeId="0">
      <text>
        <r>
          <rPr>
            <sz val="9"/>
            <color indexed="81"/>
            <rFont val="Tahoma"/>
            <charset val="1"/>
          </rPr>
          <t xml:space="preserve">analize
</t>
        </r>
      </text>
    </comment>
    <comment ref="A34" authorId="0" shapeId="0">
      <text>
        <r>
          <rPr>
            <sz val="9"/>
            <color indexed="81"/>
            <rFont val="Tahoma"/>
            <charset val="1"/>
          </rPr>
          <t xml:space="preserve">analize
</t>
        </r>
      </text>
    </comment>
    <comment ref="N34" authorId="0" shapeId="0">
      <text>
        <r>
          <rPr>
            <sz val="9"/>
            <color indexed="81"/>
            <rFont val="Tahoma"/>
            <charset val="1"/>
          </rPr>
          <t xml:space="preserve">analize
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  <comment ref="N39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</commentList>
</comments>
</file>

<file path=xl/sharedStrings.xml><?xml version="1.0" encoding="utf-8"?>
<sst xmlns="http://schemas.openxmlformats.org/spreadsheetml/2006/main" count="105" uniqueCount="66">
  <si>
    <t>Test Results</t>
  </si>
  <si>
    <t>Recipe</t>
  </si>
  <si>
    <t>Leaf</t>
  </si>
  <si>
    <t>Drip</t>
  </si>
  <si>
    <t>Macroelements</t>
  </si>
  <si>
    <t>Microelements</t>
  </si>
  <si>
    <t>Unit -&gt;</t>
  </si>
  <si>
    <t>mS/cm</t>
  </si>
  <si>
    <t>mg/l</t>
  </si>
  <si>
    <t>Ratio</t>
  </si>
  <si>
    <t>Date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</si>
  <si>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</si>
  <si>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</si>
  <si>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</si>
  <si>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</si>
  <si>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</si>
  <si>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</si>
  <si>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</si>
  <si>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</si>
  <si>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</si>
  <si>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</si>
  <si>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</si>
  <si>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</si>
  <si>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Fe_tot</t>
  </si>
  <si>
    <t>Mn</t>
  </si>
  <si>
    <t>Zn</t>
  </si>
  <si>
    <t>B</t>
  </si>
  <si>
    <t>Cu</t>
  </si>
  <si>
    <t>Mo</t>
  </si>
  <si>
    <t>K:Ca</t>
  </si>
  <si>
    <t>K:Mg</t>
  </si>
  <si>
    <t>K:N</t>
  </si>
  <si>
    <t>Ca:Mg</t>
  </si>
  <si>
    <t>Optimālie līmeņi substrātā</t>
  </si>
  <si>
    <t>%</t>
  </si>
  <si>
    <t>0,5-0,9</t>
  </si>
  <si>
    <t>0,3-0,6</t>
  </si>
  <si>
    <t>0,5-1,0</t>
  </si>
  <si>
    <t>ppm</t>
  </si>
  <si>
    <t>40-100</t>
  </si>
  <si>
    <t>Cocos</t>
  </si>
  <si>
    <t>Securita</t>
  </si>
  <si>
    <t>Z/S Kligeni</t>
  </si>
  <si>
    <t>Poruka 51</t>
  </si>
  <si>
    <t>CESIS</t>
  </si>
  <si>
    <t>LV-4101, LATVIA</t>
  </si>
  <si>
    <t>tomātu lapās</t>
  </si>
  <si>
    <t>N_4,5-5,5</t>
  </si>
  <si>
    <t>4,0-5,5</t>
  </si>
  <si>
    <t>1,5-2,5</t>
  </si>
  <si>
    <t>150-300</t>
  </si>
  <si>
    <t>40-80</t>
  </si>
  <si>
    <t>30-75</t>
  </si>
  <si>
    <t>10-20</t>
  </si>
  <si>
    <t>1-5</t>
  </si>
  <si>
    <t xml:space="preserve">Optimālie līmeņi </t>
  </si>
  <si>
    <t>03.03.2020.</t>
  </si>
  <si>
    <t>Augšējās lapas zem ziedošā ķekara</t>
  </si>
  <si>
    <t>Apakšējās lapas zem apakšējā ziedošā ķekara</t>
  </si>
  <si>
    <t>24,03,2021</t>
  </si>
  <si>
    <t>09.04.2021.</t>
  </si>
  <si>
    <t>23.04.2021.</t>
  </si>
  <si>
    <t>07.05.2021.</t>
  </si>
  <si>
    <t>25.05.2021.</t>
  </si>
  <si>
    <t>10.06.2021.</t>
  </si>
  <si>
    <t>05.07.2021.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</si>
</sst>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_ ;[Red]\-0.00\ 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sz val="11"/>
      <color theme="0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4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5" fillId="2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quotePrefix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quotePrefix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5" fillId="2" borderId="10" xfId="0" quotePrefix="1" applyFont="1" applyFill="1" applyBorder="1" applyAlignment="1" applyProtection="1">
      <alignment horizontal="center"/>
      <protection locked="0"/>
    </xf>
    <xf numFmtId="49" fontId="5" fillId="3" borderId="7" xfId="0" quotePrefix="1" applyNumberFormat="1" applyFont="1" applyFill="1" applyBorder="1" applyAlignment="1" applyProtection="1">
      <alignment horizontal="center" wrapText="1"/>
      <protection locked="0"/>
    </xf>
    <xf numFmtId="49" fontId="10" fillId="3" borderId="10" xfId="0" quotePrefix="1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164" fontId="1" fillId="5" borderId="1" xfId="0" applyNumberFormat="1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 applyProtection="1">
      <alignment horizontal="center" wrapText="1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/>
    <xf numFmtId="166" fontId="1" fillId="0" borderId="9" xfId="0" applyNumberFormat="1" applyFont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166" fontId="1" fillId="7" borderId="9" xfId="0" applyNumberFormat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/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quotePrefix="1" applyFont="1" applyFill="1" applyBorder="1" applyAlignment="1" applyProtection="1">
      <alignment horizontal="center"/>
      <protection locked="0"/>
    </xf>
    <xf numFmtId="14" fontId="5" fillId="7" borderId="1" xfId="0" applyNumberFormat="1" applyFont="1" applyFill="1" applyBorder="1"/>
    <xf numFmtId="14" fontId="1" fillId="8" borderId="1" xfId="0" applyNumberFormat="1" applyFont="1" applyFill="1" applyBorder="1"/>
    <xf numFmtId="0" fontId="1" fillId="8" borderId="1" xfId="0" applyFont="1" applyFill="1" applyBorder="1" applyAlignment="1" applyProtection="1">
      <alignment horizontal="center" wrapText="1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2" fontId="10" fillId="8" borderId="1" xfId="0" applyNumberFormat="1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 applyAlignment="1">
      <alignment wrapText="1"/>
    </xf>
    <xf numFmtId="0" fontId="7" fillId="9" borderId="1" xfId="0" applyFont="1" applyFill="1" applyBorder="1" applyAlignment="1">
      <alignment horizontal="center" wrapText="1"/>
    </xf>
    <xf numFmtId="2" fontId="1" fillId="9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166" fontId="1" fillId="10" borderId="9" xfId="0" applyNumberFormat="1" applyFont="1" applyFill="1" applyBorder="1" applyAlignment="1" applyProtection="1">
      <alignment horizontal="center"/>
      <protection locked="0"/>
    </xf>
    <xf numFmtId="2" fontId="1" fillId="7" borderId="9" xfId="0" applyNumberFormat="1" applyFont="1" applyFill="1" applyBorder="1" applyAlignment="1" applyProtection="1">
      <alignment horizontal="center"/>
      <protection locked="0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14" fontId="1" fillId="10" borderId="1" xfId="0" applyNumberFormat="1" applyFont="1" applyFill="1" applyBorder="1"/>
    <xf numFmtId="2" fontId="1" fillId="10" borderId="1" xfId="0" applyNumberFormat="1" applyFont="1" applyFill="1" applyBorder="1" applyAlignment="1" applyProtection="1">
      <alignment horizontal="center" wrapText="1"/>
      <protection locked="0"/>
    </xf>
    <xf numFmtId="164" fontId="1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2" fontId="1" fillId="10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166" fontId="1" fillId="5" borderId="9" xfId="0" applyNumberFormat="1" applyFont="1" applyFill="1" applyBorder="1" applyAlignment="1" applyProtection="1">
      <alignment horizontal="center"/>
      <protection locked="0"/>
    </xf>
    <xf numFmtId="2" fontId="1" fillId="7" borderId="1" xfId="0" applyNumberFormat="1" applyFont="1" applyFill="1" applyBorder="1" applyAlignment="1" applyProtection="1">
      <alignment horizontal="center"/>
      <protection locked="0"/>
    </xf>
    <xf numFmtId="164" fontId="1" fillId="7" borderId="1" xfId="0" applyNumberFormat="1" applyFont="1" applyFill="1" applyBorder="1" applyAlignment="1" applyProtection="1">
      <alignment horizontal="center"/>
      <protection locked="0"/>
    </xf>
    <xf numFmtId="2" fontId="10" fillId="6" borderId="1" xfId="0" applyNumberFormat="1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 applyAlignment="1">
      <alignment horizontal="right" wrapText="1"/>
    </xf>
    <xf numFmtId="0" fontId="8" fillId="9" borderId="1" xfId="0" applyFont="1" applyFill="1" applyBorder="1" applyAlignment="1" applyProtection="1">
      <alignment horizontal="center" wrapText="1"/>
      <protection locked="0"/>
    </xf>
    <xf numFmtId="2" fontId="5" fillId="9" borderId="1" xfId="0" applyNumberFormat="1" applyFont="1" applyFill="1" applyBorder="1" applyAlignment="1" applyProtection="1">
      <alignment horizontal="center" wrapText="1"/>
      <protection locked="0"/>
    </xf>
    <xf numFmtId="2" fontId="1" fillId="9" borderId="1" xfId="0" applyNumberFormat="1" applyFont="1" applyFill="1" applyBorder="1" applyAlignment="1" applyProtection="1">
      <alignment horizontal="center" wrapText="1"/>
      <protection locked="0"/>
    </xf>
    <xf numFmtId="1" fontId="1" fillId="9" borderId="1" xfId="0" applyNumberFormat="1" applyFont="1" applyFill="1" applyBorder="1" applyAlignment="1" applyProtection="1">
      <alignment horizontal="center" wrapText="1"/>
      <protection locked="0"/>
    </xf>
    <xf numFmtId="2" fontId="10" fillId="9" borderId="1" xfId="0" applyNumberFormat="1" applyFont="1" applyFill="1" applyBorder="1" applyAlignment="1" applyProtection="1">
      <alignment horizontal="center" wrapText="1"/>
      <protection locked="0"/>
    </xf>
    <xf numFmtId="164" fontId="10" fillId="9" borderId="1" xfId="0" applyNumberFormat="1" applyFont="1" applyFill="1" applyBorder="1" applyAlignment="1" applyProtection="1">
      <alignment horizontal="center" wrapText="1"/>
      <protection locked="0"/>
    </xf>
    <xf numFmtId="1" fontId="10" fillId="9" borderId="1" xfId="0" applyNumberFormat="1" applyFont="1" applyFill="1" applyBorder="1" applyAlignment="1" applyProtection="1">
      <alignment horizontal="center" wrapText="1"/>
      <protection locked="0"/>
    </xf>
    <xf numFmtId="166" fontId="1" fillId="10" borderId="1" xfId="0" applyNumberFormat="1" applyFont="1" applyFill="1" applyBorder="1" applyAlignment="1" applyProtection="1">
      <alignment horizontal="center"/>
      <protection locked="0"/>
    </xf>
    <xf numFmtId="164" fontId="10" fillId="6" borderId="1" xfId="0" applyNumberFormat="1" applyFont="1" applyFill="1" applyBorder="1" applyAlignment="1" applyProtection="1">
      <alignment horizontal="center"/>
      <protection locked="0"/>
    </xf>
    <xf numFmtId="165" fontId="1" fillId="9" borderId="1" xfId="0" applyNumberFormat="1" applyFont="1" applyFill="1" applyBorder="1" applyAlignment="1" applyProtection="1">
      <alignment horizontal="center"/>
      <protection locked="0"/>
    </xf>
    <xf numFmtId="14" fontId="1" fillId="10" borderId="1" xfId="0" applyNumberFormat="1" applyFont="1" applyFill="1" applyBorder="1" applyAlignment="1">
      <alignment horizontal="right"/>
    </xf>
    <xf numFmtId="14" fontId="1" fillId="9" borderId="1" xfId="0" applyNumberFormat="1" applyFont="1" applyFill="1" applyBorder="1" applyAlignment="1">
      <alignment horizontal="right"/>
    </xf>
    <xf numFmtId="2" fontId="6" fillId="9" borderId="1" xfId="0" applyNumberFormat="1" applyFont="1" applyFill="1" applyBorder="1" applyAlignment="1" applyProtection="1">
      <alignment horizontal="center"/>
      <protection locked="0"/>
    </xf>
    <xf numFmtId="2" fontId="10" fillId="9" borderId="1" xfId="0" applyNumberFormat="1" applyFont="1" applyFill="1" applyBorder="1" applyAlignment="1" applyProtection="1">
      <alignment horizontal="center"/>
      <protection locked="0"/>
    </xf>
    <xf numFmtId="1" fontId="10" fillId="9" borderId="1" xfId="0" applyNumberFormat="1" applyFont="1" applyFill="1" applyBorder="1" applyAlignment="1" applyProtection="1">
      <alignment horizontal="center"/>
      <protection locked="0"/>
    </xf>
    <xf numFmtId="164" fontId="10" fillId="9" borderId="1" xfId="0" applyNumberFormat="1" applyFont="1" applyFill="1" applyBorder="1" applyAlignment="1" applyProtection="1">
      <alignment horizontal="center"/>
      <protection locked="0"/>
    </xf>
    <xf numFmtId="2" fontId="6" fillId="8" borderId="1" xfId="0" applyNumberFormat="1" applyFont="1" applyFill="1" applyBorder="1" applyAlignment="1" applyProtection="1">
      <alignment horizontal="center"/>
      <protection locked="0"/>
    </xf>
    <xf numFmtId="166" fontId="6" fillId="8" borderId="1" xfId="0" applyNumberFormat="1" applyFont="1" applyFill="1" applyBorder="1" applyAlignment="1" applyProtection="1">
      <alignment horizontal="center"/>
      <protection locked="0"/>
    </xf>
    <xf numFmtId="166" fontId="10" fillId="8" borderId="1" xfId="0" applyNumberFormat="1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 wrapText="1"/>
      <protection locked="0"/>
    </xf>
    <xf numFmtId="166" fontId="1" fillId="7" borderId="1" xfId="0" applyNumberFormat="1" applyFont="1" applyFill="1" applyBorder="1" applyAlignment="1" applyProtection="1">
      <alignment horizontal="center"/>
      <protection locked="0"/>
    </xf>
    <xf numFmtId="14" fontId="7" fillId="8" borderId="1" xfId="0" applyNumberFormat="1" applyFont="1" applyFill="1" applyBorder="1"/>
    <xf numFmtId="164" fontId="1" fillId="8" borderId="1" xfId="0" applyNumberFormat="1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>
      <alignment horizontal="center"/>
    </xf>
    <xf numFmtId="14" fontId="1" fillId="8" borderId="3" xfId="0" applyNumberFormat="1" applyFont="1" applyFill="1" applyBorder="1"/>
    <xf numFmtId="0" fontId="10" fillId="8" borderId="1" xfId="0" applyFont="1" applyFill="1" applyBorder="1" applyAlignment="1">
      <alignment horizontal="center"/>
    </xf>
    <xf numFmtId="0" fontId="14" fillId="6" borderId="1" xfId="0" applyFont="1" applyFill="1" applyBorder="1" applyAlignment="1" applyProtection="1">
      <alignment horizontal="center"/>
      <protection locked="0"/>
    </xf>
    <xf numFmtId="1" fontId="14" fillId="6" borderId="1" xfId="0" applyNumberFormat="1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164" fontId="7" fillId="8" borderId="1" xfId="0" applyNumberFormat="1" applyFont="1" applyFill="1" applyBorder="1" applyAlignment="1" applyProtection="1">
      <alignment horizontal="center"/>
      <protection locked="0"/>
    </xf>
    <xf numFmtId="1" fontId="7" fillId="8" borderId="1" xfId="0" applyNumberFormat="1" applyFont="1" applyFill="1" applyBorder="1" applyAlignment="1" applyProtection="1">
      <alignment horizontal="center"/>
      <protection locked="0"/>
    </xf>
    <xf numFmtId="2" fontId="7" fillId="8" borderId="1" xfId="0" applyNumberFormat="1" applyFont="1" applyFill="1" applyBorder="1" applyAlignment="1" applyProtection="1">
      <alignment horizontal="center"/>
      <protection locked="0"/>
    </xf>
    <xf numFmtId="165" fontId="7" fillId="8" borderId="1" xfId="0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/>
    <xf numFmtId="0" fontId="1" fillId="5" borderId="0" xfId="0" applyFont="1" applyFill="1" applyProtection="1">
      <protection locked="0"/>
    </xf>
    <xf numFmtId="2" fontId="1" fillId="5" borderId="1" xfId="0" applyNumberFormat="1" applyFont="1" applyFill="1" applyBorder="1" applyAlignment="1" applyProtection="1">
      <alignment horizontal="center" wrapText="1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166" fontId="1" fillId="5" borderId="1" xfId="0" applyNumberFormat="1" applyFont="1" applyFill="1" applyBorder="1" applyAlignment="1" applyProtection="1">
      <alignment horizontal="center"/>
      <protection locked="0"/>
    </xf>
    <xf numFmtId="2" fontId="6" fillId="6" borderId="1" xfId="0" applyNumberFormat="1" applyFont="1" applyFill="1" applyBorder="1" applyAlignment="1" applyProtection="1">
      <alignment horizontal="center"/>
      <protection locked="0"/>
    </xf>
    <xf numFmtId="1" fontId="10" fillId="6" borderId="1" xfId="0" applyNumberFormat="1" applyFont="1" applyFill="1" applyBorder="1" applyAlignment="1" applyProtection="1">
      <alignment horizontal="center"/>
      <protection locked="0"/>
    </xf>
    <xf numFmtId="165" fontId="1" fillId="6" borderId="1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0</xdr:row>
      <xdr:rowOff>47625</xdr:rowOff>
    </xdr:from>
    <xdr:to>
      <xdr:col>12</xdr:col>
      <xdr:colOff>209550</xdr:colOff>
      <xdr:row>4</xdr:row>
      <xdr:rowOff>114300</xdr:rowOff>
    </xdr:to>
    <xdr:pic>
      <xdr:nvPicPr>
        <xdr:cNvPr id="4" name="Attēls 3" descr="The Supreme Court and the Great Tomato Controversy - ISCOTUS now">
          <a:extLst>
            <a:ext uri="{FF2B5EF4-FFF2-40B4-BE49-F238E27FC236}">
              <a16:creationId xmlns:a16="http://schemas.microsoft.com/office/drawing/2014/main" id="{FACF6EED-BCE4-4532-BEEA-43C792E8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47625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15"/>
  <sheetViews>
    <sheetView tabSelected="1" workbookViewId="0">
      <pane ySplit="9" topLeftCell="A34" activePane="bottomLeft" state="frozen"/>
      <selection pane="bottomLeft" activeCell="U44" sqref="U44"/>
    </sheetView>
  </sheetViews>
  <sheetFormatPr defaultColWidth="9.140625" defaultRowHeight="15" x14ac:dyDescent="0.25"/>
  <cols>
    <col min="1" max="1" width="16.140625" style="1" customWidth="1"/>
    <col min="2" max="2" width="12.42578125" style="1" customWidth="1"/>
    <col min="3" max="3" width="11.140625" style="1" customWidth="1"/>
    <col min="4" max="9" width="9" style="1" customWidth="1"/>
    <col min="10" max="10" width="21.85546875" style="1" bestFit="1" customWidth="1"/>
    <col min="11" max="12" width="9" style="1" customWidth="1"/>
    <col min="13" max="13" width="11.140625" style="1" customWidth="1"/>
    <col min="14" max="14" width="12.42578125" style="1" customWidth="1"/>
    <col min="15" max="20" width="10" style="1" customWidth="1"/>
    <col min="21" max="21" width="14.28515625" style="1" bestFit="1" customWidth="1"/>
    <col min="22" max="23" width="10.5703125" style="1" bestFit="1" customWidth="1"/>
    <col min="24" max="24" width="11.5703125" style="1" bestFit="1" customWidth="1"/>
    <col min="25" max="25" width="9.5703125" style="1" bestFit="1" customWidth="1"/>
    <col min="26" max="16384" width="9.140625" style="1"/>
  </cols>
  <sheetData>
    <row r="1" spans="1:25" x14ac:dyDescent="0.25">
      <c r="B1" s="2"/>
      <c r="C1" s="3"/>
      <c r="D1" s="2"/>
      <c r="E1" s="2"/>
      <c r="H1" s="2"/>
      <c r="I1" s="2"/>
      <c r="J1" s="4" t="s">
        <v>42</v>
      </c>
      <c r="K1" s="2"/>
      <c r="L1" s="2"/>
      <c r="M1" s="2"/>
    </row>
    <row r="2" spans="1:25" ht="21" x14ac:dyDescent="0.35">
      <c r="B2" s="2"/>
      <c r="D2" s="2"/>
      <c r="E2" s="5" t="s">
        <v>0</v>
      </c>
      <c r="H2" s="6"/>
      <c r="I2" s="2"/>
      <c r="J2" s="4" t="s">
        <v>43</v>
      </c>
      <c r="K2" s="2"/>
      <c r="L2" s="2"/>
      <c r="M2" s="2"/>
      <c r="P2" s="5" t="s">
        <v>0</v>
      </c>
    </row>
    <row r="3" spans="1:25" x14ac:dyDescent="0.25">
      <c r="B3" s="2"/>
      <c r="D3" s="2"/>
      <c r="E3" s="7" t="s">
        <v>41</v>
      </c>
      <c r="H3" s="2"/>
      <c r="I3" s="2"/>
      <c r="J3" s="4" t="s">
        <v>44</v>
      </c>
      <c r="K3" s="2"/>
      <c r="L3" s="2"/>
      <c r="M3" s="2"/>
      <c r="P3" s="7" t="s">
        <v>41</v>
      </c>
    </row>
    <row r="4" spans="1:25" x14ac:dyDescent="0.25">
      <c r="B4" s="2"/>
      <c r="C4" s="2"/>
      <c r="D4" s="8" t="s">
        <v>1</v>
      </c>
      <c r="E4" s="9" t="s">
        <v>40</v>
      </c>
      <c r="F4" s="10" t="s">
        <v>2</v>
      </c>
      <c r="G4" s="11" t="s">
        <v>3</v>
      </c>
      <c r="H4" s="2"/>
      <c r="I4" s="2"/>
      <c r="J4" s="4" t="s">
        <v>45</v>
      </c>
      <c r="K4" s="2"/>
      <c r="L4" s="2"/>
      <c r="M4" s="2"/>
      <c r="P4" s="7" t="s">
        <v>40</v>
      </c>
    </row>
    <row r="5" spans="1:25" x14ac:dyDescent="0.25">
      <c r="A5" s="12" t="s">
        <v>4</v>
      </c>
      <c r="B5" s="13"/>
      <c r="C5" s="13"/>
      <c r="D5" s="13"/>
      <c r="E5" s="14"/>
      <c r="F5" s="15"/>
      <c r="G5" s="13"/>
      <c r="H5" s="13"/>
      <c r="I5" s="13"/>
      <c r="J5" s="16"/>
      <c r="K5" s="13"/>
      <c r="L5" s="13"/>
      <c r="M5" s="13"/>
      <c r="N5" s="17" t="s">
        <v>5</v>
      </c>
    </row>
    <row r="6" spans="1:25" x14ac:dyDescent="0.25">
      <c r="A6" s="18" t="s">
        <v>6</v>
      </c>
      <c r="B6" s="19"/>
      <c r="C6" s="20" t="s">
        <v>7</v>
      </c>
      <c r="D6" s="123" t="s">
        <v>8</v>
      </c>
      <c r="E6" s="123"/>
      <c r="F6" s="123"/>
      <c r="G6" s="123"/>
      <c r="H6" s="123"/>
      <c r="I6" s="123"/>
      <c r="J6" s="123"/>
      <c r="K6" s="123"/>
      <c r="L6" s="123"/>
      <c r="M6" s="123"/>
      <c r="N6" s="21" t="s">
        <v>6</v>
      </c>
      <c r="O6" s="124" t="s">
        <v>8</v>
      </c>
      <c r="P6" s="125"/>
      <c r="Q6" s="125"/>
      <c r="R6" s="125"/>
      <c r="S6" s="125"/>
      <c r="T6" s="126"/>
      <c r="U6" s="2"/>
      <c r="V6" s="127" t="s">
        <v>9</v>
      </c>
      <c r="W6" s="128"/>
      <c r="X6" s="128"/>
      <c r="Y6" s="129"/>
    </row>
    <row r="7" spans="1:25" ht="15.75" thickBot="1" x14ac:dyDescent="0.3">
      <c r="A7" s="22" t="s">
        <v>10</v>
      </c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  <c r="L7" s="24" t="s">
        <v>21</v>
      </c>
      <c r="M7" s="23" t="s">
        <v>22</v>
      </c>
      <c r="N7" s="22" t="s">
        <v>10</v>
      </c>
      <c r="O7" s="23" t="s">
        <v>23</v>
      </c>
      <c r="P7" s="23" t="s">
        <v>24</v>
      </c>
      <c r="Q7" s="23" t="s">
        <v>25</v>
      </c>
      <c r="R7" s="23" t="s">
        <v>26</v>
      </c>
      <c r="S7" s="23" t="s">
        <v>27</v>
      </c>
      <c r="T7" s="23" t="s">
        <v>28</v>
      </c>
      <c r="U7" s="2"/>
      <c r="V7" s="25" t="s">
        <v>29</v>
      </c>
      <c r="W7" s="25" t="s">
        <v>30</v>
      </c>
      <c r="X7" s="25" t="s">
        <v>31</v>
      </c>
      <c r="Y7" s="25" t="s">
        <v>32</v>
      </c>
    </row>
    <row r="8" spans="1:25" ht="30.75" thickTop="1" x14ac:dyDescent="0.25">
      <c r="A8" s="26" t="s">
        <v>33</v>
      </c>
      <c r="B8" s="27">
        <v>5.5</v>
      </c>
      <c r="C8" s="27">
        <v>4</v>
      </c>
      <c r="D8" s="27">
        <v>7</v>
      </c>
      <c r="E8" s="27">
        <v>312</v>
      </c>
      <c r="F8" s="27"/>
      <c r="G8" s="27">
        <v>400</v>
      </c>
      <c r="H8" s="27">
        <v>108</v>
      </c>
      <c r="I8" s="27">
        <v>308</v>
      </c>
      <c r="J8" s="27">
        <v>213</v>
      </c>
      <c r="K8" s="27">
        <v>217.6</v>
      </c>
      <c r="L8" s="28"/>
      <c r="M8" s="27">
        <v>31</v>
      </c>
      <c r="N8" s="22"/>
      <c r="O8" s="27">
        <v>1.96</v>
      </c>
      <c r="P8" s="27">
        <v>0.27</v>
      </c>
      <c r="Q8" s="27">
        <v>0.45</v>
      </c>
      <c r="R8" s="27">
        <v>0.55000000000000004</v>
      </c>
      <c r="S8" s="28">
        <v>4.3999999999999997E-2</v>
      </c>
      <c r="T8" s="37">
        <v>4.8000000000000001E-2</v>
      </c>
      <c r="U8" s="2"/>
      <c r="V8" s="50">
        <f t="shared" ref="V8:V39" si="0">E8/G8</f>
        <v>0.78</v>
      </c>
      <c r="W8" s="51">
        <f t="shared" ref="W8:W39" si="1">E8/H8</f>
        <v>2.8888888888888888</v>
      </c>
      <c r="X8" s="51">
        <f>E8/(I8+D8)</f>
        <v>0.99047619047619051</v>
      </c>
      <c r="Y8" s="51">
        <f t="shared" ref="Y8:Y39" si="2">G8/H8</f>
        <v>3.7037037037037037</v>
      </c>
    </row>
    <row r="9" spans="1:25" x14ac:dyDescent="0.25">
      <c r="A9" s="30" t="s">
        <v>55</v>
      </c>
      <c r="B9" s="36" t="s">
        <v>46</v>
      </c>
      <c r="C9" s="31" t="s">
        <v>34</v>
      </c>
      <c r="D9" s="31" t="s">
        <v>47</v>
      </c>
      <c r="E9" s="31" t="s">
        <v>48</v>
      </c>
      <c r="F9" s="31"/>
      <c r="G9" s="31" t="s">
        <v>49</v>
      </c>
      <c r="H9" s="31" t="s">
        <v>35</v>
      </c>
      <c r="I9" s="31"/>
      <c r="J9" s="31"/>
      <c r="K9" s="31" t="s">
        <v>36</v>
      </c>
      <c r="L9" s="32"/>
      <c r="M9" s="31" t="s">
        <v>37</v>
      </c>
      <c r="N9" s="30" t="s">
        <v>38</v>
      </c>
      <c r="O9" s="31" t="s">
        <v>50</v>
      </c>
      <c r="P9" s="31" t="s">
        <v>39</v>
      </c>
      <c r="Q9" s="31" t="s">
        <v>51</v>
      </c>
      <c r="R9" s="31" t="s">
        <v>52</v>
      </c>
      <c r="S9" s="38" t="s">
        <v>53</v>
      </c>
      <c r="T9" s="39" t="s">
        <v>54</v>
      </c>
      <c r="U9" s="2"/>
      <c r="V9" s="29"/>
      <c r="W9" s="49"/>
      <c r="X9" s="49"/>
      <c r="Y9" s="49"/>
    </row>
    <row r="10" spans="1:25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3"/>
      <c r="O10" s="34"/>
      <c r="P10" s="34"/>
      <c r="Q10" s="34"/>
      <c r="R10" s="34"/>
      <c r="S10" s="34"/>
      <c r="T10" s="34"/>
      <c r="U10" s="2"/>
      <c r="V10" s="29" t="e">
        <f t="shared" si="0"/>
        <v>#DIV/0!</v>
      </c>
      <c r="W10" s="49" t="e">
        <f t="shared" si="1"/>
        <v>#DIV/0!</v>
      </c>
      <c r="X10" s="49" t="e">
        <f t="shared" ref="X10:X39" si="3">E10/(I10+D10)</f>
        <v>#DIV/0!</v>
      </c>
      <c r="Y10" s="49" t="e">
        <f t="shared" si="2"/>
        <v>#DIV/0!</v>
      </c>
    </row>
    <row r="11" spans="1:25" x14ac:dyDescent="0.25">
      <c r="A11" s="52">
        <v>44246</v>
      </c>
      <c r="B11" s="53">
        <v>5.56</v>
      </c>
      <c r="C11" s="53">
        <v>4.82</v>
      </c>
      <c r="D11" s="53"/>
      <c r="E11" s="53">
        <v>790</v>
      </c>
      <c r="F11" s="53"/>
      <c r="G11" s="53"/>
      <c r="H11" s="53"/>
      <c r="I11" s="53"/>
      <c r="J11" s="53">
        <v>509</v>
      </c>
      <c r="K11" s="53"/>
      <c r="L11" s="54"/>
      <c r="M11" s="53"/>
      <c r="N11" s="55"/>
      <c r="O11" s="53"/>
      <c r="P11" s="53"/>
      <c r="Q11" s="53"/>
      <c r="R11" s="53"/>
      <c r="S11" s="53"/>
      <c r="T11" s="53"/>
      <c r="U11" s="2"/>
      <c r="V11" s="49" t="e">
        <f t="shared" si="0"/>
        <v>#DIV/0!</v>
      </c>
      <c r="W11" s="49" t="e">
        <f t="shared" si="1"/>
        <v>#DIV/0!</v>
      </c>
      <c r="X11" s="49" t="e">
        <f t="shared" si="3"/>
        <v>#DIV/0!</v>
      </c>
      <c r="Y11" s="49" t="e">
        <f t="shared" si="2"/>
        <v>#DIV/0!</v>
      </c>
    </row>
    <row r="12" spans="1:25" ht="66.75" customHeight="1" x14ac:dyDescent="0.25">
      <c r="A12" s="60" t="s">
        <v>59</v>
      </c>
      <c r="B12" s="61" t="s">
        <v>57</v>
      </c>
      <c r="C12" s="61"/>
      <c r="D12" s="61"/>
      <c r="E12" s="61">
        <v>4.07</v>
      </c>
      <c r="F12" s="61"/>
      <c r="G12" s="61">
        <v>2.91</v>
      </c>
      <c r="H12" s="61">
        <v>0.48</v>
      </c>
      <c r="I12" s="61">
        <v>4.3</v>
      </c>
      <c r="J12" s="61"/>
      <c r="K12" s="61">
        <v>1.7</v>
      </c>
      <c r="L12" s="61"/>
      <c r="M12" s="61">
        <v>0.67</v>
      </c>
      <c r="N12" s="60" t="s">
        <v>56</v>
      </c>
      <c r="O12" s="62">
        <v>110</v>
      </c>
      <c r="P12" s="63">
        <v>68</v>
      </c>
      <c r="Q12" s="63">
        <v>24.5</v>
      </c>
      <c r="R12" s="63">
        <v>40</v>
      </c>
      <c r="S12" s="63">
        <v>14</v>
      </c>
      <c r="T12" s="62">
        <v>3.75</v>
      </c>
      <c r="U12" s="2"/>
      <c r="V12" s="64">
        <f t="shared" si="0"/>
        <v>1.3986254295532647</v>
      </c>
      <c r="W12" s="64">
        <f t="shared" si="1"/>
        <v>8.4791666666666679</v>
      </c>
      <c r="X12" s="64">
        <f t="shared" si="3"/>
        <v>0.94651162790697685</v>
      </c>
      <c r="Y12" s="64">
        <f t="shared" si="2"/>
        <v>6.0625000000000009</v>
      </c>
    </row>
    <row r="13" spans="1:25" x14ac:dyDescent="0.25">
      <c r="A13" s="56">
        <v>44285</v>
      </c>
      <c r="B13" s="66">
        <v>6.5</v>
      </c>
      <c r="C13" s="58">
        <v>6.46</v>
      </c>
      <c r="D13" s="58"/>
      <c r="E13" s="58">
        <v>900</v>
      </c>
      <c r="F13" s="58"/>
      <c r="G13" s="58">
        <v>448</v>
      </c>
      <c r="H13" s="58">
        <v>101</v>
      </c>
      <c r="I13" s="58">
        <v>408</v>
      </c>
      <c r="J13" s="58">
        <v>358</v>
      </c>
      <c r="K13" s="58">
        <v>383</v>
      </c>
      <c r="L13" s="58"/>
      <c r="M13" s="58">
        <v>68.7</v>
      </c>
      <c r="N13" s="56">
        <v>44285</v>
      </c>
      <c r="O13" s="58">
        <v>1.87</v>
      </c>
      <c r="P13" s="58"/>
      <c r="Q13" s="58">
        <v>2.1</v>
      </c>
      <c r="R13" s="58">
        <v>0.67</v>
      </c>
      <c r="S13" s="58">
        <v>0.38800000000000001</v>
      </c>
      <c r="T13" s="66"/>
      <c r="U13" s="2"/>
      <c r="V13" s="65">
        <f t="shared" si="0"/>
        <v>2.0089285714285716</v>
      </c>
      <c r="W13" s="51">
        <f t="shared" si="1"/>
        <v>8.9108910891089117</v>
      </c>
      <c r="X13" s="51">
        <f t="shared" si="3"/>
        <v>2.2058823529411766</v>
      </c>
      <c r="Y13" s="51">
        <f t="shared" si="2"/>
        <v>4.435643564356436</v>
      </c>
    </row>
    <row r="14" spans="1:25" ht="58.5" customHeight="1" x14ac:dyDescent="0.25">
      <c r="A14" s="67" t="s">
        <v>60</v>
      </c>
      <c r="B14" s="68" t="s">
        <v>57</v>
      </c>
      <c r="C14" s="69"/>
      <c r="D14" s="70"/>
      <c r="E14" s="70">
        <v>3.31</v>
      </c>
      <c r="F14" s="70"/>
      <c r="G14" s="70">
        <v>2.2599999999999998</v>
      </c>
      <c r="H14" s="70">
        <v>0.44</v>
      </c>
      <c r="I14" s="70">
        <v>4.25</v>
      </c>
      <c r="J14" s="70"/>
      <c r="K14" s="70">
        <v>1.2</v>
      </c>
      <c r="L14" s="70"/>
      <c r="M14" s="70">
        <v>0.68</v>
      </c>
      <c r="N14" s="67" t="s">
        <v>60</v>
      </c>
      <c r="O14" s="70">
        <v>105</v>
      </c>
      <c r="P14" s="70">
        <v>68</v>
      </c>
      <c r="Q14" s="70">
        <v>18</v>
      </c>
      <c r="R14" s="70">
        <v>29</v>
      </c>
      <c r="S14" s="70">
        <v>13.5</v>
      </c>
      <c r="T14" s="71">
        <v>2.25</v>
      </c>
      <c r="U14" s="2"/>
      <c r="V14" s="88">
        <f t="shared" si="0"/>
        <v>1.4646017699115046</v>
      </c>
      <c r="W14" s="88">
        <f t="shared" si="1"/>
        <v>7.5227272727272725</v>
      </c>
      <c r="X14" s="88">
        <f t="shared" si="3"/>
        <v>0.77882352941176469</v>
      </c>
      <c r="Y14" s="88">
        <f t="shared" si="2"/>
        <v>5.1363636363636358</v>
      </c>
    </row>
    <row r="15" spans="1:25" ht="59.25" customHeight="1" x14ac:dyDescent="0.25">
      <c r="A15" s="67" t="s">
        <v>60</v>
      </c>
      <c r="B15" s="72" t="s">
        <v>58</v>
      </c>
      <c r="C15" s="73"/>
      <c r="D15" s="73"/>
      <c r="E15" s="73">
        <v>3.24</v>
      </c>
      <c r="F15" s="73"/>
      <c r="G15" s="73">
        <v>6.88</v>
      </c>
      <c r="H15" s="73">
        <v>0.8</v>
      </c>
      <c r="I15" s="73">
        <v>3.8</v>
      </c>
      <c r="J15" s="73"/>
      <c r="K15" s="73">
        <v>2.88</v>
      </c>
      <c r="L15" s="73"/>
      <c r="M15" s="73">
        <v>0.69</v>
      </c>
      <c r="N15" s="67" t="s">
        <v>60</v>
      </c>
      <c r="O15" s="74">
        <v>100</v>
      </c>
      <c r="P15" s="74">
        <v>101</v>
      </c>
      <c r="Q15" s="74">
        <v>23.5</v>
      </c>
      <c r="R15" s="74">
        <v>60</v>
      </c>
      <c r="S15" s="74">
        <v>7</v>
      </c>
      <c r="T15" s="74">
        <v>4.25</v>
      </c>
      <c r="U15" s="2"/>
      <c r="V15" s="88">
        <f t="shared" si="0"/>
        <v>0.47093023255813959</v>
      </c>
      <c r="W15" s="88">
        <f>E15/H15</f>
        <v>4.05</v>
      </c>
      <c r="X15" s="88">
        <f t="shared" si="3"/>
        <v>0.85263157894736852</v>
      </c>
      <c r="Y15" s="88">
        <f t="shared" si="2"/>
        <v>8.6</v>
      </c>
    </row>
    <row r="16" spans="1:25" x14ac:dyDescent="0.25">
      <c r="A16" s="52">
        <v>44301</v>
      </c>
      <c r="B16" s="76"/>
      <c r="C16" s="77">
        <v>4.5999999999999996</v>
      </c>
      <c r="D16" s="53"/>
      <c r="E16" s="53">
        <v>560</v>
      </c>
      <c r="F16" s="53"/>
      <c r="G16" s="53">
        <v>356</v>
      </c>
      <c r="H16" s="53">
        <v>112</v>
      </c>
      <c r="I16" s="53">
        <v>355</v>
      </c>
      <c r="J16" s="53"/>
      <c r="K16" s="53"/>
      <c r="L16" s="53"/>
      <c r="M16" s="53">
        <v>48</v>
      </c>
      <c r="N16" s="52">
        <v>44301</v>
      </c>
      <c r="O16" s="53"/>
      <c r="P16" s="53"/>
      <c r="Q16" s="53"/>
      <c r="R16" s="53"/>
      <c r="S16" s="53"/>
      <c r="T16" s="76"/>
      <c r="U16" s="2"/>
      <c r="V16" s="51">
        <f t="shared" si="0"/>
        <v>1.5730337078651686</v>
      </c>
      <c r="W16" s="51">
        <f t="shared" si="1"/>
        <v>5</v>
      </c>
      <c r="X16" s="51">
        <f t="shared" si="3"/>
        <v>1.5774647887323943</v>
      </c>
      <c r="Y16" s="51">
        <f t="shared" si="2"/>
        <v>3.1785714285714284</v>
      </c>
    </row>
    <row r="17" spans="1:25" ht="69.75" customHeight="1" x14ac:dyDescent="0.25">
      <c r="A17" s="80" t="s">
        <v>61</v>
      </c>
      <c r="B17" s="81" t="s">
        <v>57</v>
      </c>
      <c r="C17" s="72"/>
      <c r="D17" s="82"/>
      <c r="E17" s="85">
        <v>3.75</v>
      </c>
      <c r="F17" s="86"/>
      <c r="G17" s="85">
        <v>3.46</v>
      </c>
      <c r="H17" s="85">
        <v>0.53</v>
      </c>
      <c r="I17" s="87">
        <v>4.3</v>
      </c>
      <c r="J17" s="87"/>
      <c r="K17" s="85">
        <v>1.5</v>
      </c>
      <c r="L17" s="87"/>
      <c r="M17" s="85">
        <v>0.52</v>
      </c>
      <c r="N17" s="80" t="s">
        <v>61</v>
      </c>
      <c r="O17" s="87">
        <v>94</v>
      </c>
      <c r="P17" s="87">
        <v>91</v>
      </c>
      <c r="Q17" s="87">
        <v>16.5</v>
      </c>
      <c r="R17" s="87">
        <v>30</v>
      </c>
      <c r="S17" s="87">
        <v>15.5</v>
      </c>
      <c r="T17" s="86">
        <v>2.25</v>
      </c>
      <c r="U17" s="2"/>
      <c r="V17" s="88">
        <f t="shared" si="0"/>
        <v>1.0838150289017341</v>
      </c>
      <c r="W17" s="88">
        <f t="shared" si="1"/>
        <v>7.0754716981132075</v>
      </c>
      <c r="X17" s="88">
        <f t="shared" si="3"/>
        <v>0.87209302325581395</v>
      </c>
      <c r="Y17" s="88">
        <f t="shared" si="2"/>
        <v>6.5283018867924527</v>
      </c>
    </row>
    <row r="18" spans="1:25" ht="55.5" customHeight="1" x14ac:dyDescent="0.25">
      <c r="A18" s="80" t="s">
        <v>61</v>
      </c>
      <c r="B18" s="72" t="s">
        <v>58</v>
      </c>
      <c r="C18" s="72"/>
      <c r="D18" s="83"/>
      <c r="E18" s="72">
        <v>3.65</v>
      </c>
      <c r="F18" s="72"/>
      <c r="G18" s="72">
        <v>8.9499999999999993</v>
      </c>
      <c r="H18" s="84">
        <v>0.9</v>
      </c>
      <c r="I18" s="72">
        <v>3.5</v>
      </c>
      <c r="J18" s="72"/>
      <c r="K18" s="72">
        <v>3.75</v>
      </c>
      <c r="L18" s="72"/>
      <c r="M18" s="83">
        <v>0.94</v>
      </c>
      <c r="N18" s="80" t="s">
        <v>61</v>
      </c>
      <c r="O18" s="72">
        <v>94</v>
      </c>
      <c r="P18" s="72">
        <v>190</v>
      </c>
      <c r="Q18" s="72">
        <v>15.5</v>
      </c>
      <c r="R18" s="72">
        <v>70</v>
      </c>
      <c r="S18" s="72">
        <v>9.5</v>
      </c>
      <c r="T18" s="72">
        <v>4.75</v>
      </c>
      <c r="U18" s="2"/>
      <c r="V18" s="88">
        <f t="shared" si="0"/>
        <v>0.40782122905027934</v>
      </c>
      <c r="W18" s="88">
        <f t="shared" si="1"/>
        <v>4.0555555555555554</v>
      </c>
      <c r="X18" s="88">
        <f t="shared" si="3"/>
        <v>1.0428571428571429</v>
      </c>
      <c r="Y18" s="88">
        <f t="shared" si="2"/>
        <v>9.9444444444444429</v>
      </c>
    </row>
    <row r="19" spans="1:25" x14ac:dyDescent="0.25">
      <c r="A19" s="45">
        <v>44313</v>
      </c>
      <c r="B19" s="46">
        <v>5.4</v>
      </c>
      <c r="C19" s="42">
        <v>3</v>
      </c>
      <c r="D19" s="78">
        <v>12.5</v>
      </c>
      <c r="E19" s="79">
        <v>450</v>
      </c>
      <c r="F19" s="79"/>
      <c r="G19" s="79">
        <v>248</v>
      </c>
      <c r="H19" s="78">
        <v>63</v>
      </c>
      <c r="I19" s="79">
        <v>226</v>
      </c>
      <c r="J19" s="79">
        <v>75</v>
      </c>
      <c r="K19" s="79">
        <v>137</v>
      </c>
      <c r="L19" s="79"/>
      <c r="M19" s="78">
        <v>46.5</v>
      </c>
      <c r="N19" s="45">
        <v>44313</v>
      </c>
      <c r="O19" s="79">
        <v>2.4</v>
      </c>
      <c r="P19" s="79">
        <v>0.3</v>
      </c>
      <c r="Q19" s="79">
        <v>0.8</v>
      </c>
      <c r="R19" s="79">
        <v>0.38</v>
      </c>
      <c r="S19" s="89">
        <v>0.1</v>
      </c>
      <c r="T19" s="79">
        <v>0.05</v>
      </c>
      <c r="U19" s="2"/>
      <c r="V19" s="75">
        <f t="shared" si="0"/>
        <v>1.814516129032258</v>
      </c>
      <c r="W19" s="49">
        <f t="shared" si="1"/>
        <v>7.1428571428571432</v>
      </c>
      <c r="X19" s="49">
        <f t="shared" si="3"/>
        <v>1.8867924528301887</v>
      </c>
      <c r="Y19" s="49">
        <f t="shared" si="2"/>
        <v>3.9365079365079363</v>
      </c>
    </row>
    <row r="20" spans="1:25" ht="57" customHeight="1" x14ac:dyDescent="0.25">
      <c r="A20" s="91" t="s">
        <v>62</v>
      </c>
      <c r="B20" s="68" t="s">
        <v>57</v>
      </c>
      <c r="C20" s="69"/>
      <c r="D20" s="70"/>
      <c r="E20" s="70">
        <v>3.54</v>
      </c>
      <c r="F20" s="70"/>
      <c r="G20" s="70">
        <v>3.3</v>
      </c>
      <c r="H20" s="70">
        <v>0.42</v>
      </c>
      <c r="I20" s="70">
        <v>3.9</v>
      </c>
      <c r="J20" s="70"/>
      <c r="K20" s="70">
        <v>1.35</v>
      </c>
      <c r="L20" s="70"/>
      <c r="M20" s="70">
        <v>0.65</v>
      </c>
      <c r="N20" s="91" t="s">
        <v>62</v>
      </c>
      <c r="O20" s="70">
        <v>114</v>
      </c>
      <c r="P20" s="70">
        <v>103</v>
      </c>
      <c r="Q20" s="70">
        <v>17.5</v>
      </c>
      <c r="R20" s="70">
        <v>36</v>
      </c>
      <c r="S20" s="70">
        <v>15</v>
      </c>
      <c r="T20" s="71">
        <v>2.75</v>
      </c>
      <c r="U20" s="2"/>
      <c r="V20" s="64">
        <f t="shared" si="0"/>
        <v>1.0727272727272728</v>
      </c>
      <c r="W20" s="88">
        <f t="shared" si="1"/>
        <v>8.4285714285714288</v>
      </c>
      <c r="X20" s="88">
        <f t="shared" si="3"/>
        <v>0.90769230769230769</v>
      </c>
      <c r="Y20" s="88">
        <f t="shared" si="2"/>
        <v>7.8571428571428568</v>
      </c>
    </row>
    <row r="21" spans="1:25" ht="61.5" customHeight="1" x14ac:dyDescent="0.25">
      <c r="A21" s="91" t="s">
        <v>62</v>
      </c>
      <c r="B21" s="72" t="s">
        <v>58</v>
      </c>
      <c r="C21" s="73"/>
      <c r="D21" s="74"/>
      <c r="E21" s="73">
        <v>2.65</v>
      </c>
      <c r="F21" s="73"/>
      <c r="G21" s="73">
        <v>7.09</v>
      </c>
      <c r="H21" s="73">
        <v>0.6</v>
      </c>
      <c r="I21" s="73">
        <v>3</v>
      </c>
      <c r="J21" s="73"/>
      <c r="K21" s="73">
        <v>3</v>
      </c>
      <c r="L21" s="73"/>
      <c r="M21" s="74">
        <v>0.92</v>
      </c>
      <c r="N21" s="91" t="s">
        <v>62</v>
      </c>
      <c r="O21" s="74">
        <v>132</v>
      </c>
      <c r="P21" s="74">
        <v>158</v>
      </c>
      <c r="Q21" s="74">
        <v>14.5</v>
      </c>
      <c r="R21" s="74">
        <v>50</v>
      </c>
      <c r="S21" s="90">
        <v>8.5</v>
      </c>
      <c r="T21" s="74">
        <v>3.25</v>
      </c>
      <c r="U21" s="2"/>
      <c r="V21" s="88">
        <f t="shared" si="0"/>
        <v>0.37376586741889983</v>
      </c>
      <c r="W21" s="88">
        <f t="shared" si="1"/>
        <v>4.416666666666667</v>
      </c>
      <c r="X21" s="88">
        <f t="shared" si="3"/>
        <v>0.8833333333333333</v>
      </c>
      <c r="Y21" s="88">
        <f t="shared" si="2"/>
        <v>11.816666666666666</v>
      </c>
    </row>
    <row r="22" spans="1:25" x14ac:dyDescent="0.25">
      <c r="A22" s="56">
        <v>44323</v>
      </c>
      <c r="B22" s="57"/>
      <c r="C22" s="58">
        <v>4.4000000000000004</v>
      </c>
      <c r="D22" s="97"/>
      <c r="E22" s="59">
        <v>600</v>
      </c>
      <c r="F22" s="59"/>
      <c r="G22" s="59">
        <v>434</v>
      </c>
      <c r="H22" s="59">
        <v>115.2</v>
      </c>
      <c r="I22" s="59">
        <v>452</v>
      </c>
      <c r="J22" s="59"/>
      <c r="K22" s="59"/>
      <c r="L22" s="59"/>
      <c r="M22" s="59">
        <v>55.8</v>
      </c>
      <c r="N22" s="56">
        <v>43965</v>
      </c>
      <c r="O22" s="99">
        <v>2.0699999999999998</v>
      </c>
      <c r="P22" s="99"/>
      <c r="Q22" s="99"/>
      <c r="R22" s="99"/>
      <c r="S22" s="99"/>
      <c r="T22" s="98"/>
      <c r="U22" s="2"/>
      <c r="V22" s="51">
        <f t="shared" si="0"/>
        <v>1.3824884792626728</v>
      </c>
      <c r="W22" s="51">
        <f t="shared" si="1"/>
        <v>5.208333333333333</v>
      </c>
      <c r="X22" s="51">
        <f t="shared" si="3"/>
        <v>1.3274336283185841</v>
      </c>
      <c r="Y22" s="51">
        <f t="shared" si="2"/>
        <v>3.7673611111111112</v>
      </c>
    </row>
    <row r="23" spans="1:25" x14ac:dyDescent="0.25">
      <c r="A23" s="41">
        <v>44335</v>
      </c>
      <c r="B23" s="46"/>
      <c r="C23" s="42">
        <v>3</v>
      </c>
      <c r="D23" s="78">
        <v>7</v>
      </c>
      <c r="E23" s="78">
        <v>469</v>
      </c>
      <c r="F23" s="78"/>
      <c r="G23" s="78">
        <v>233</v>
      </c>
      <c r="H23" s="78">
        <v>63</v>
      </c>
      <c r="I23" s="78">
        <v>221</v>
      </c>
      <c r="J23" s="78">
        <v>82.5</v>
      </c>
      <c r="K23" s="78">
        <v>137</v>
      </c>
      <c r="L23" s="78"/>
      <c r="M23" s="78">
        <v>46.5</v>
      </c>
      <c r="N23" s="41">
        <v>44335</v>
      </c>
      <c r="O23" s="79">
        <v>2.4</v>
      </c>
      <c r="P23" s="79">
        <v>0.3</v>
      </c>
      <c r="Q23" s="79">
        <v>1</v>
      </c>
      <c r="R23" s="79">
        <v>0.35</v>
      </c>
      <c r="S23" s="89">
        <v>0.1</v>
      </c>
      <c r="T23" s="89">
        <v>0.05</v>
      </c>
      <c r="U23" s="2"/>
      <c r="V23" s="49">
        <f t="shared" si="0"/>
        <v>2.0128755364806867</v>
      </c>
      <c r="W23" s="49">
        <f t="shared" si="1"/>
        <v>7.4444444444444446</v>
      </c>
      <c r="X23" s="49">
        <f t="shared" si="3"/>
        <v>2.057017543859649</v>
      </c>
      <c r="Y23" s="49">
        <f t="shared" si="2"/>
        <v>3.6984126984126986</v>
      </c>
    </row>
    <row r="24" spans="1:25" ht="57.75" customHeight="1" x14ac:dyDescent="0.25">
      <c r="A24" s="92" t="s">
        <v>63</v>
      </c>
      <c r="B24" s="81" t="s">
        <v>57</v>
      </c>
      <c r="C24" s="73"/>
      <c r="D24" s="93"/>
      <c r="E24" s="94">
        <v>3.42</v>
      </c>
      <c r="F24" s="94"/>
      <c r="G24" s="94">
        <v>3.95</v>
      </c>
      <c r="H24" s="94">
        <v>0.32</v>
      </c>
      <c r="I24" s="94">
        <v>3.95</v>
      </c>
      <c r="J24" s="94"/>
      <c r="K24" s="94">
        <v>1.9</v>
      </c>
      <c r="L24" s="94"/>
      <c r="M24" s="94">
        <v>0.76</v>
      </c>
      <c r="N24" s="92" t="s">
        <v>63</v>
      </c>
      <c r="O24" s="95">
        <v>100</v>
      </c>
      <c r="P24" s="95">
        <v>93</v>
      </c>
      <c r="Q24" s="95">
        <v>24.5</v>
      </c>
      <c r="R24" s="95">
        <v>46</v>
      </c>
      <c r="S24" s="96">
        <v>14.5</v>
      </c>
      <c r="T24" s="96">
        <v>3.5</v>
      </c>
      <c r="U24" s="2"/>
      <c r="V24" s="88">
        <f t="shared" si="0"/>
        <v>0.86582278481012653</v>
      </c>
      <c r="W24" s="88">
        <f t="shared" si="1"/>
        <v>10.6875</v>
      </c>
      <c r="X24" s="88">
        <f t="shared" si="3"/>
        <v>0.86582278481012653</v>
      </c>
      <c r="Y24" s="88">
        <f t="shared" si="2"/>
        <v>12.34375</v>
      </c>
    </row>
    <row r="25" spans="1:25" ht="71.25" customHeight="1" x14ac:dyDescent="0.25">
      <c r="A25" s="92" t="s">
        <v>63</v>
      </c>
      <c r="B25" s="68" t="s">
        <v>58</v>
      </c>
      <c r="C25" s="69"/>
      <c r="D25" s="70"/>
      <c r="E25" s="70">
        <v>2.9</v>
      </c>
      <c r="F25" s="70"/>
      <c r="G25" s="70">
        <v>5.67</v>
      </c>
      <c r="H25" s="70">
        <v>0.46</v>
      </c>
      <c r="I25" s="70">
        <v>3.2</v>
      </c>
      <c r="J25" s="70"/>
      <c r="K25" s="70">
        <v>2.63</v>
      </c>
      <c r="L25" s="70"/>
      <c r="M25" s="70">
        <v>0.89</v>
      </c>
      <c r="N25" s="92" t="s">
        <v>63</v>
      </c>
      <c r="O25" s="69">
        <v>90</v>
      </c>
      <c r="P25" s="70">
        <v>138</v>
      </c>
      <c r="Q25" s="70">
        <v>20.5</v>
      </c>
      <c r="R25" s="70">
        <v>52</v>
      </c>
      <c r="S25" s="70">
        <v>8.5</v>
      </c>
      <c r="T25" s="71">
        <v>2.75</v>
      </c>
      <c r="U25" s="2"/>
      <c r="V25" s="88">
        <f t="shared" si="0"/>
        <v>0.5114638447971781</v>
      </c>
      <c r="W25" s="88">
        <f t="shared" si="1"/>
        <v>6.3043478260869561</v>
      </c>
      <c r="X25" s="88">
        <f t="shared" si="3"/>
        <v>0.90624999999999989</v>
      </c>
      <c r="Y25" s="88">
        <f t="shared" si="2"/>
        <v>12.326086956521738</v>
      </c>
    </row>
    <row r="26" spans="1:25" x14ac:dyDescent="0.25">
      <c r="A26" s="56">
        <v>44350</v>
      </c>
      <c r="B26" s="57"/>
      <c r="C26" s="58"/>
      <c r="D26" s="97"/>
      <c r="E26" s="59">
        <v>566</v>
      </c>
      <c r="F26" s="59"/>
      <c r="G26" s="59">
        <v>346.2</v>
      </c>
      <c r="H26" s="59">
        <v>109.2</v>
      </c>
      <c r="I26" s="59">
        <v>336</v>
      </c>
      <c r="J26" s="59"/>
      <c r="K26" s="59">
        <v>276</v>
      </c>
      <c r="L26" s="59"/>
      <c r="M26" s="59">
        <v>34.200000000000003</v>
      </c>
      <c r="N26" s="56">
        <v>44350</v>
      </c>
      <c r="O26" s="99">
        <v>0.76</v>
      </c>
      <c r="P26" s="99"/>
      <c r="Q26" s="99">
        <v>1.74</v>
      </c>
      <c r="R26" s="99">
        <v>0.58499999999999996</v>
      </c>
      <c r="S26" s="99">
        <v>0.14099999999999999</v>
      </c>
      <c r="T26" s="99"/>
      <c r="U26" s="2"/>
      <c r="V26" s="101">
        <f t="shared" si="0"/>
        <v>1.634893125361063</v>
      </c>
      <c r="W26" s="101">
        <f t="shared" si="1"/>
        <v>5.1831501831501834</v>
      </c>
      <c r="X26" s="101">
        <f t="shared" si="3"/>
        <v>1.6845238095238095</v>
      </c>
      <c r="Y26" s="101">
        <f t="shared" si="2"/>
        <v>3.1703296703296702</v>
      </c>
    </row>
    <row r="27" spans="1:25" ht="60" x14ac:dyDescent="0.25">
      <c r="A27" s="92" t="s">
        <v>64</v>
      </c>
      <c r="B27" s="81" t="s">
        <v>57</v>
      </c>
      <c r="C27" s="73"/>
      <c r="D27" s="93"/>
      <c r="E27" s="94">
        <v>2.81</v>
      </c>
      <c r="F27" s="94"/>
      <c r="G27" s="94">
        <v>2.58</v>
      </c>
      <c r="H27" s="94">
        <v>0.25</v>
      </c>
      <c r="I27" s="94">
        <v>4.0999999999999996</v>
      </c>
      <c r="J27" s="94"/>
      <c r="K27" s="94">
        <v>1.5</v>
      </c>
      <c r="L27" s="94"/>
      <c r="M27" s="94">
        <v>0.53</v>
      </c>
      <c r="N27" s="92" t="s">
        <v>64</v>
      </c>
      <c r="O27" s="95">
        <v>70</v>
      </c>
      <c r="P27" s="95">
        <v>75</v>
      </c>
      <c r="Q27" s="95">
        <v>19</v>
      </c>
      <c r="R27" s="95">
        <v>40</v>
      </c>
      <c r="S27" s="96">
        <v>10</v>
      </c>
      <c r="T27" s="96">
        <v>3.5</v>
      </c>
      <c r="U27" s="2"/>
      <c r="V27" s="88">
        <f t="shared" si="0"/>
        <v>1.0891472868217054</v>
      </c>
      <c r="W27" s="88">
        <f t="shared" si="1"/>
        <v>11.24</v>
      </c>
      <c r="X27" s="88">
        <f t="shared" si="3"/>
        <v>0.68536585365853664</v>
      </c>
      <c r="Y27" s="88">
        <f t="shared" si="2"/>
        <v>10.32</v>
      </c>
    </row>
    <row r="28" spans="1:25" ht="75" x14ac:dyDescent="0.25">
      <c r="A28" s="92" t="s">
        <v>64</v>
      </c>
      <c r="B28" s="68" t="s">
        <v>58</v>
      </c>
      <c r="C28" s="69"/>
      <c r="D28" s="70"/>
      <c r="E28" s="70">
        <v>2.77</v>
      </c>
      <c r="F28" s="70"/>
      <c r="G28" s="70">
        <v>4.88</v>
      </c>
      <c r="H28" s="70">
        <v>0.28999999999999998</v>
      </c>
      <c r="I28" s="70">
        <v>3.6</v>
      </c>
      <c r="J28" s="70"/>
      <c r="K28" s="70">
        <v>3.13</v>
      </c>
      <c r="L28" s="70"/>
      <c r="M28" s="70">
        <v>0.79</v>
      </c>
      <c r="N28" s="92" t="s">
        <v>64</v>
      </c>
      <c r="O28" s="69">
        <v>100</v>
      </c>
      <c r="P28" s="70">
        <v>138</v>
      </c>
      <c r="Q28" s="70">
        <v>29.5</v>
      </c>
      <c r="R28" s="70">
        <v>58</v>
      </c>
      <c r="S28" s="70">
        <v>9.5</v>
      </c>
      <c r="T28" s="71">
        <v>3.5</v>
      </c>
      <c r="U28" s="2"/>
      <c r="V28" s="88">
        <f t="shared" si="0"/>
        <v>0.56762295081967218</v>
      </c>
      <c r="W28" s="88">
        <f t="shared" si="1"/>
        <v>9.5517241379310356</v>
      </c>
      <c r="X28" s="88">
        <f t="shared" si="3"/>
        <v>0.76944444444444438</v>
      </c>
      <c r="Y28" s="88">
        <f t="shared" si="2"/>
        <v>16.827586206896552</v>
      </c>
    </row>
    <row r="29" spans="1:25" x14ac:dyDescent="0.25">
      <c r="A29" s="56">
        <v>44364</v>
      </c>
      <c r="B29" s="100">
        <v>6.7</v>
      </c>
      <c r="C29" s="58">
        <v>4.0999999999999996</v>
      </c>
      <c r="D29" s="97"/>
      <c r="E29" s="59">
        <v>440</v>
      </c>
      <c r="F29" s="59"/>
      <c r="G29" s="59">
        <v>319</v>
      </c>
      <c r="H29" s="59">
        <v>100.2</v>
      </c>
      <c r="I29" s="59">
        <v>279</v>
      </c>
      <c r="J29" s="59">
        <v>194</v>
      </c>
      <c r="K29" s="59"/>
      <c r="L29" s="59"/>
      <c r="M29" s="59">
        <v>52</v>
      </c>
      <c r="N29" s="56">
        <v>44364</v>
      </c>
      <c r="O29" s="99">
        <v>1.05</v>
      </c>
      <c r="P29" s="99"/>
      <c r="Q29" s="99"/>
      <c r="R29" s="99">
        <v>0.627</v>
      </c>
      <c r="S29" s="99"/>
      <c r="T29" s="98"/>
      <c r="U29" s="2"/>
      <c r="V29" s="51">
        <f t="shared" si="0"/>
        <v>1.3793103448275863</v>
      </c>
      <c r="W29" s="51">
        <f t="shared" si="1"/>
        <v>4.3912175648702592</v>
      </c>
      <c r="X29" s="51">
        <f t="shared" si="3"/>
        <v>1.5770609318996416</v>
      </c>
      <c r="Y29" s="51">
        <f t="shared" si="2"/>
        <v>3.1836327345309381</v>
      </c>
    </row>
    <row r="30" spans="1:25" s="115" customFormat="1" x14ac:dyDescent="0.25">
      <c r="A30" s="56">
        <v>44376</v>
      </c>
      <c r="B30" s="110">
        <v>6.6</v>
      </c>
      <c r="C30" s="110">
        <v>3.54</v>
      </c>
      <c r="D30" s="111"/>
      <c r="E30" s="110">
        <v>322.5</v>
      </c>
      <c r="F30" s="110"/>
      <c r="G30" s="110">
        <v>315</v>
      </c>
      <c r="H30" s="112">
        <v>91.2</v>
      </c>
      <c r="I30" s="110">
        <v>249</v>
      </c>
      <c r="J30" s="110"/>
      <c r="K30" s="110"/>
      <c r="L30" s="110"/>
      <c r="M30" s="111">
        <v>32.4</v>
      </c>
      <c r="N30" s="56">
        <v>44376</v>
      </c>
      <c r="O30" s="110"/>
      <c r="P30" s="110"/>
      <c r="Q30" s="110"/>
      <c r="R30" s="113"/>
      <c r="S30" s="114"/>
      <c r="T30" s="113"/>
      <c r="U30" s="116"/>
      <c r="V30" s="51"/>
      <c r="W30" s="51"/>
      <c r="X30" s="51"/>
      <c r="Y30" s="51"/>
    </row>
    <row r="31" spans="1:25" ht="60" x14ac:dyDescent="0.25">
      <c r="A31" s="92" t="s">
        <v>65</v>
      </c>
      <c r="B31" s="81" t="s">
        <v>57</v>
      </c>
      <c r="C31" s="73"/>
      <c r="D31" s="93"/>
      <c r="E31" s="94">
        <v>2.4300000000000002</v>
      </c>
      <c r="F31" s="94"/>
      <c r="G31" s="94">
        <v>1.57</v>
      </c>
      <c r="H31" s="94">
        <v>0.28000000000000003</v>
      </c>
      <c r="I31" s="94">
        <v>4.3</v>
      </c>
      <c r="J31" s="94"/>
      <c r="K31" s="94">
        <v>1.2</v>
      </c>
      <c r="L31" s="94"/>
      <c r="M31" s="94">
        <v>0.56000000000000005</v>
      </c>
      <c r="N31" s="92" t="s">
        <v>65</v>
      </c>
      <c r="O31" s="95">
        <v>165</v>
      </c>
      <c r="P31" s="95">
        <v>101</v>
      </c>
      <c r="Q31" s="95">
        <v>23.7</v>
      </c>
      <c r="R31" s="95">
        <v>36</v>
      </c>
      <c r="S31" s="96">
        <v>13.9</v>
      </c>
      <c r="T31" s="96">
        <v>3.5</v>
      </c>
      <c r="U31" s="2"/>
      <c r="V31" s="88">
        <f t="shared" si="0"/>
        <v>1.5477707006369428</v>
      </c>
      <c r="W31" s="88">
        <f t="shared" si="1"/>
        <v>8.6785714285714288</v>
      </c>
      <c r="X31" s="88">
        <f t="shared" si="3"/>
        <v>0.56511627906976747</v>
      </c>
      <c r="Y31" s="88">
        <f t="shared" si="2"/>
        <v>5.6071428571428568</v>
      </c>
    </row>
    <row r="32" spans="1:25" ht="75" x14ac:dyDescent="0.25">
      <c r="A32" s="92" t="s">
        <v>65</v>
      </c>
      <c r="B32" s="68" t="s">
        <v>58</v>
      </c>
      <c r="C32" s="69"/>
      <c r="D32" s="70"/>
      <c r="E32" s="70">
        <v>2.68</v>
      </c>
      <c r="F32" s="70"/>
      <c r="G32" s="70">
        <v>3.46</v>
      </c>
      <c r="H32" s="70">
        <v>0.28999999999999998</v>
      </c>
      <c r="I32" s="70">
        <v>3.2</v>
      </c>
      <c r="J32" s="70"/>
      <c r="K32" s="70">
        <v>3.3</v>
      </c>
      <c r="L32" s="70"/>
      <c r="M32" s="70">
        <v>0.65</v>
      </c>
      <c r="N32" s="92" t="s">
        <v>65</v>
      </c>
      <c r="O32" s="69">
        <v>110</v>
      </c>
      <c r="P32" s="70">
        <v>156</v>
      </c>
      <c r="Q32" s="70">
        <v>26.6</v>
      </c>
      <c r="R32" s="70">
        <v>54</v>
      </c>
      <c r="S32" s="70">
        <v>11.5</v>
      </c>
      <c r="T32" s="71">
        <v>2.75</v>
      </c>
      <c r="U32" s="2"/>
      <c r="V32" s="88">
        <f t="shared" si="0"/>
        <v>0.77456647398843936</v>
      </c>
      <c r="W32" s="88">
        <f t="shared" si="1"/>
        <v>9.2413793103448292</v>
      </c>
      <c r="X32" s="88">
        <f t="shared" si="3"/>
        <v>0.83750000000000002</v>
      </c>
      <c r="Y32" s="88">
        <f t="shared" si="2"/>
        <v>11.931034482758621</v>
      </c>
    </row>
    <row r="33" spans="1:25" x14ac:dyDescent="0.25">
      <c r="A33" s="102">
        <v>44390</v>
      </c>
      <c r="B33" s="58">
        <v>6.4</v>
      </c>
      <c r="C33" s="58">
        <v>3.84</v>
      </c>
      <c r="D33" s="66"/>
      <c r="E33" s="58">
        <v>486</v>
      </c>
      <c r="F33" s="58"/>
      <c r="G33" s="58">
        <v>300</v>
      </c>
      <c r="H33" s="58">
        <v>94</v>
      </c>
      <c r="I33" s="58">
        <v>315</v>
      </c>
      <c r="J33" s="58">
        <v>128</v>
      </c>
      <c r="K33" s="58">
        <v>176</v>
      </c>
      <c r="L33" s="58"/>
      <c r="M33" s="103">
        <v>44.7</v>
      </c>
      <c r="N33" s="102">
        <v>44019</v>
      </c>
      <c r="O33" s="66">
        <v>1.18</v>
      </c>
      <c r="P33" s="66"/>
      <c r="Q33" s="66">
        <v>1.55</v>
      </c>
      <c r="R33" s="66">
        <v>0.83299999999999996</v>
      </c>
      <c r="S33" s="66">
        <v>0.14299999999999999</v>
      </c>
      <c r="T33" s="66"/>
      <c r="U33" s="2"/>
      <c r="V33" s="51">
        <f t="shared" si="0"/>
        <v>1.62</v>
      </c>
      <c r="W33" s="51">
        <f t="shared" si="1"/>
        <v>5.1702127659574471</v>
      </c>
      <c r="X33" s="51">
        <f t="shared" si="3"/>
        <v>1.5428571428571429</v>
      </c>
      <c r="Y33" s="51">
        <f t="shared" si="2"/>
        <v>3.1914893617021276</v>
      </c>
    </row>
    <row r="34" spans="1:25" s="48" customFormat="1" x14ac:dyDescent="0.25">
      <c r="A34" s="102">
        <v>44404</v>
      </c>
      <c r="B34" s="58">
        <v>6.7</v>
      </c>
      <c r="C34" s="58">
        <v>3.3</v>
      </c>
      <c r="D34" s="66"/>
      <c r="E34" s="58">
        <v>381</v>
      </c>
      <c r="F34" s="58"/>
      <c r="G34" s="58">
        <v>263</v>
      </c>
      <c r="H34" s="58">
        <v>80.5</v>
      </c>
      <c r="I34" s="58">
        <v>214.5</v>
      </c>
      <c r="J34" s="58"/>
      <c r="K34" s="58"/>
      <c r="L34" s="58"/>
      <c r="M34" s="103">
        <v>29.37</v>
      </c>
      <c r="N34" s="102">
        <v>44404</v>
      </c>
      <c r="O34" s="66"/>
      <c r="P34" s="66"/>
      <c r="Q34" s="66"/>
      <c r="R34" s="66"/>
      <c r="S34" s="66"/>
      <c r="T34" s="66"/>
      <c r="U34" s="116"/>
      <c r="V34" s="51">
        <v>1.47</v>
      </c>
      <c r="W34" s="51">
        <v>4.7300000000000004</v>
      </c>
      <c r="X34" s="51">
        <v>1.77</v>
      </c>
      <c r="Y34" s="51">
        <v>3.27</v>
      </c>
    </row>
    <row r="35" spans="1:25" ht="60" x14ac:dyDescent="0.25">
      <c r="A35" s="92">
        <v>44405</v>
      </c>
      <c r="B35" s="81" t="s">
        <v>57</v>
      </c>
      <c r="C35" s="73"/>
      <c r="D35" s="93"/>
      <c r="E35" s="94">
        <v>3.82</v>
      </c>
      <c r="F35" s="94"/>
      <c r="G35" s="94">
        <v>2.25</v>
      </c>
      <c r="H35" s="94">
        <v>0.38</v>
      </c>
      <c r="I35" s="94">
        <v>4.2</v>
      </c>
      <c r="J35" s="94"/>
      <c r="K35" s="94">
        <v>1.1000000000000001</v>
      </c>
      <c r="L35" s="94"/>
      <c r="M35" s="94">
        <v>0.56999999999999995</v>
      </c>
      <c r="N35" s="92">
        <v>44405</v>
      </c>
      <c r="O35" s="95">
        <v>87</v>
      </c>
      <c r="P35" s="95">
        <v>103</v>
      </c>
      <c r="Q35" s="95">
        <v>35</v>
      </c>
      <c r="R35" s="95">
        <v>32</v>
      </c>
      <c r="S35" s="96">
        <v>16.41</v>
      </c>
      <c r="T35" s="96">
        <v>2.5</v>
      </c>
      <c r="U35" s="2"/>
      <c r="V35" s="88">
        <f t="shared" si="0"/>
        <v>1.6977777777777776</v>
      </c>
      <c r="W35" s="88">
        <f t="shared" si="1"/>
        <v>10.052631578947368</v>
      </c>
      <c r="X35" s="88">
        <f t="shared" si="3"/>
        <v>0.9095238095238094</v>
      </c>
      <c r="Y35" s="88">
        <f t="shared" si="2"/>
        <v>5.9210526315789469</v>
      </c>
    </row>
    <row r="36" spans="1:25" ht="75" x14ac:dyDescent="0.25">
      <c r="A36" s="92">
        <v>44405</v>
      </c>
      <c r="B36" s="68" t="s">
        <v>58</v>
      </c>
      <c r="C36" s="69"/>
      <c r="D36" s="70"/>
      <c r="E36" s="70">
        <v>3.3</v>
      </c>
      <c r="F36" s="70"/>
      <c r="G36" s="70">
        <v>6.19</v>
      </c>
      <c r="H36" s="70">
        <v>0.34</v>
      </c>
      <c r="I36" s="70">
        <v>3</v>
      </c>
      <c r="J36" s="70"/>
      <c r="K36" s="70">
        <v>3</v>
      </c>
      <c r="L36" s="70"/>
      <c r="M36" s="70">
        <v>0.52</v>
      </c>
      <c r="N36" s="92">
        <v>44405</v>
      </c>
      <c r="O36" s="69">
        <v>87</v>
      </c>
      <c r="P36" s="70">
        <v>298</v>
      </c>
      <c r="Q36" s="70">
        <v>26</v>
      </c>
      <c r="R36" s="70">
        <v>60</v>
      </c>
      <c r="S36" s="70">
        <v>12.67</v>
      </c>
      <c r="T36" s="71">
        <v>3.5</v>
      </c>
      <c r="U36" s="2"/>
      <c r="V36" s="88">
        <f t="shared" si="0"/>
        <v>0.53311793214862679</v>
      </c>
      <c r="W36" s="88">
        <f t="shared" si="1"/>
        <v>9.7058823529411757</v>
      </c>
      <c r="X36" s="88">
        <f t="shared" si="3"/>
        <v>1.0999999999999999</v>
      </c>
      <c r="Y36" s="88">
        <f t="shared" si="2"/>
        <v>18.205882352941178</v>
      </c>
    </row>
    <row r="37" spans="1:25" ht="60" x14ac:dyDescent="0.25">
      <c r="A37" s="92">
        <v>44425</v>
      </c>
      <c r="B37" s="81" t="s">
        <v>57</v>
      </c>
      <c r="C37" s="73"/>
      <c r="D37" s="93"/>
      <c r="E37" s="94">
        <v>3.36</v>
      </c>
      <c r="F37" s="94"/>
      <c r="G37" s="94">
        <v>3.39</v>
      </c>
      <c r="H37" s="94">
        <v>0.32</v>
      </c>
      <c r="I37" s="94">
        <v>5.15</v>
      </c>
      <c r="J37" s="94"/>
      <c r="K37" s="94">
        <v>2.12</v>
      </c>
      <c r="L37" s="94"/>
      <c r="M37" s="94">
        <v>0.32</v>
      </c>
      <c r="N37" s="92">
        <v>44425</v>
      </c>
      <c r="O37" s="95">
        <v>90</v>
      </c>
      <c r="P37" s="95">
        <v>132</v>
      </c>
      <c r="Q37" s="95">
        <v>27.5</v>
      </c>
      <c r="R37" s="95">
        <v>38</v>
      </c>
      <c r="S37" s="96">
        <v>12.75</v>
      </c>
      <c r="T37" s="96">
        <v>3.75</v>
      </c>
      <c r="V37" s="88">
        <f t="shared" si="0"/>
        <v>0.99115044247787598</v>
      </c>
      <c r="W37" s="88">
        <f t="shared" si="1"/>
        <v>10.5</v>
      </c>
      <c r="X37" s="88">
        <f t="shared" si="3"/>
        <v>0.65242718446601933</v>
      </c>
      <c r="Y37" s="88">
        <f t="shared" si="2"/>
        <v>10.59375</v>
      </c>
    </row>
    <row r="38" spans="1:25" ht="75" x14ac:dyDescent="0.25">
      <c r="A38" s="92">
        <v>44425</v>
      </c>
      <c r="B38" s="68" t="s">
        <v>58</v>
      </c>
      <c r="C38" s="69"/>
      <c r="D38" s="70"/>
      <c r="E38" s="70">
        <v>2.81</v>
      </c>
      <c r="F38" s="70"/>
      <c r="G38" s="70">
        <v>4.7300000000000004</v>
      </c>
      <c r="H38" s="70">
        <v>0.31</v>
      </c>
      <c r="I38" s="70">
        <v>3.75</v>
      </c>
      <c r="J38" s="70"/>
      <c r="K38" s="70">
        <v>2.75</v>
      </c>
      <c r="L38" s="70"/>
      <c r="M38" s="70">
        <v>0.66</v>
      </c>
      <c r="N38" s="92">
        <v>44425</v>
      </c>
      <c r="O38" s="69">
        <v>88</v>
      </c>
      <c r="P38" s="70">
        <v>218</v>
      </c>
      <c r="Q38" s="70">
        <v>21</v>
      </c>
      <c r="R38" s="70">
        <v>64</v>
      </c>
      <c r="S38" s="70">
        <v>11.19</v>
      </c>
      <c r="T38" s="71">
        <v>2.5</v>
      </c>
      <c r="U38" s="2"/>
      <c r="V38" s="88">
        <f t="shared" si="0"/>
        <v>0.59408033826638473</v>
      </c>
      <c r="W38" s="88">
        <f t="shared" si="1"/>
        <v>9.064516129032258</v>
      </c>
      <c r="X38" s="88">
        <f t="shared" si="3"/>
        <v>0.7493333333333333</v>
      </c>
      <c r="Y38" s="88">
        <f t="shared" si="2"/>
        <v>15.258064516129034</v>
      </c>
    </row>
    <row r="39" spans="1:25" x14ac:dyDescent="0.25">
      <c r="A39" s="106">
        <v>44425</v>
      </c>
      <c r="B39" s="57">
        <v>6.5</v>
      </c>
      <c r="C39" s="104">
        <v>3.74</v>
      </c>
      <c r="D39" s="105"/>
      <c r="E39" s="107">
        <v>324</v>
      </c>
      <c r="F39" s="107"/>
      <c r="G39" s="107">
        <v>341</v>
      </c>
      <c r="H39" s="107">
        <v>124</v>
      </c>
      <c r="I39" s="107">
        <v>313.5</v>
      </c>
      <c r="J39" s="107">
        <v>127</v>
      </c>
      <c r="K39" s="107">
        <v>252</v>
      </c>
      <c r="L39" s="107"/>
      <c r="M39" s="107">
        <v>48.3</v>
      </c>
      <c r="N39" s="106">
        <v>44425</v>
      </c>
      <c r="O39" s="107">
        <v>0.64800000000000002</v>
      </c>
      <c r="P39" s="107">
        <v>0.66700000000000004</v>
      </c>
      <c r="Q39" s="107">
        <v>1.53</v>
      </c>
      <c r="R39" s="107">
        <v>0.96299999999999997</v>
      </c>
      <c r="S39" s="107">
        <v>0.125</v>
      </c>
      <c r="T39" s="105"/>
      <c r="V39" s="51">
        <f t="shared" si="0"/>
        <v>0.95014662756598245</v>
      </c>
      <c r="W39" s="51">
        <f t="shared" si="1"/>
        <v>2.6129032258064515</v>
      </c>
      <c r="X39" s="51">
        <f t="shared" si="3"/>
        <v>1.0334928229665072</v>
      </c>
      <c r="Y39" s="51">
        <f t="shared" si="2"/>
        <v>2.75</v>
      </c>
    </row>
    <row r="40" spans="1:25" x14ac:dyDescent="0.25">
      <c r="A40" s="45"/>
      <c r="B40" s="46"/>
      <c r="C40" s="42"/>
      <c r="D40" s="120"/>
      <c r="E40" s="78"/>
      <c r="F40" s="78"/>
      <c r="G40" s="78"/>
      <c r="H40" s="78"/>
      <c r="I40" s="78"/>
      <c r="J40" s="78"/>
      <c r="K40" s="78"/>
      <c r="L40" s="78"/>
      <c r="M40" s="78"/>
      <c r="N40" s="45"/>
      <c r="O40" s="121"/>
      <c r="P40" s="121"/>
      <c r="Q40" s="121"/>
      <c r="R40" s="121"/>
      <c r="S40" s="89"/>
      <c r="T40" s="89"/>
      <c r="U40" s="48"/>
      <c r="V40" s="119"/>
      <c r="W40" s="119"/>
      <c r="X40" s="119"/>
      <c r="Y40" s="119"/>
    </row>
    <row r="41" spans="1:25" x14ac:dyDescent="0.25">
      <c r="A41" s="45"/>
      <c r="B41" s="117"/>
      <c r="C41" s="43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5"/>
      <c r="O41" s="43"/>
      <c r="P41" s="40"/>
      <c r="Q41" s="40"/>
      <c r="R41" s="40"/>
      <c r="S41" s="40"/>
      <c r="T41" s="118"/>
      <c r="U41" s="48"/>
      <c r="V41" s="119"/>
      <c r="W41" s="119"/>
      <c r="X41" s="119"/>
      <c r="Y41" s="119"/>
    </row>
    <row r="42" spans="1:25" x14ac:dyDescent="0.25">
      <c r="A42" s="41"/>
      <c r="B42" s="42"/>
      <c r="C42" s="42"/>
      <c r="D42" s="44"/>
      <c r="E42" s="42"/>
      <c r="F42" s="42"/>
      <c r="G42" s="42"/>
      <c r="H42" s="42"/>
      <c r="I42" s="42"/>
      <c r="J42" s="42"/>
      <c r="K42" s="42"/>
      <c r="L42" s="42"/>
      <c r="M42" s="42"/>
      <c r="N42" s="41"/>
      <c r="O42" s="44"/>
      <c r="P42" s="44"/>
      <c r="Q42" s="44"/>
      <c r="R42" s="44"/>
      <c r="S42" s="122"/>
      <c r="T42" s="44"/>
      <c r="U42" s="116"/>
      <c r="V42" s="75"/>
      <c r="W42" s="75"/>
      <c r="X42" s="75"/>
      <c r="Y42" s="75"/>
    </row>
    <row r="43" spans="1:25" x14ac:dyDescent="0.25">
      <c r="A43" s="41"/>
      <c r="B43" s="42"/>
      <c r="C43" s="42"/>
      <c r="D43" s="44"/>
      <c r="E43" s="42"/>
      <c r="F43" s="47"/>
      <c r="G43" s="108"/>
      <c r="H43" s="47"/>
      <c r="I43" s="42"/>
      <c r="J43" s="42"/>
      <c r="K43" s="42"/>
      <c r="L43" s="42"/>
      <c r="M43" s="109"/>
      <c r="N43" s="41"/>
      <c r="O43" s="42"/>
      <c r="P43" s="42"/>
      <c r="Q43" s="44"/>
      <c r="R43" s="42"/>
      <c r="S43" s="42"/>
      <c r="T43" s="42"/>
      <c r="U43" s="116"/>
      <c r="V43" s="75"/>
      <c r="W43" s="75"/>
      <c r="X43" s="75"/>
      <c r="Y43" s="75"/>
    </row>
    <row r="44" spans="1:25" x14ac:dyDescent="0.25">
      <c r="A44" s="45"/>
      <c r="B44" s="46"/>
      <c r="C44" s="42"/>
      <c r="D44" s="120"/>
      <c r="E44" s="78"/>
      <c r="F44" s="78"/>
      <c r="G44" s="78"/>
      <c r="H44" s="78"/>
      <c r="I44" s="78"/>
      <c r="J44" s="78"/>
      <c r="K44" s="78"/>
      <c r="L44" s="78"/>
      <c r="M44" s="78"/>
      <c r="N44" s="45"/>
      <c r="O44" s="121"/>
      <c r="P44" s="121"/>
      <c r="Q44" s="121"/>
      <c r="R44" s="121"/>
      <c r="S44" s="89"/>
      <c r="T44" s="89"/>
      <c r="U44" s="48"/>
      <c r="V44" s="119"/>
      <c r="W44" s="119"/>
      <c r="X44" s="119"/>
      <c r="Y44" s="119"/>
    </row>
    <row r="45" spans="1:25" x14ac:dyDescent="0.25">
      <c r="A45" s="45"/>
      <c r="B45" s="117"/>
      <c r="C45" s="4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5"/>
      <c r="O45" s="43"/>
      <c r="P45" s="40"/>
      <c r="Q45" s="40"/>
      <c r="R45" s="40"/>
      <c r="S45" s="40"/>
      <c r="T45" s="118"/>
      <c r="U45" s="48"/>
      <c r="V45" s="119"/>
      <c r="W45" s="119"/>
      <c r="X45" s="119"/>
      <c r="Y45" s="119"/>
    </row>
    <row r="46" spans="1:25" x14ac:dyDescent="0.25">
      <c r="A46" s="45"/>
      <c r="B46" s="117"/>
      <c r="C46" s="43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5"/>
      <c r="O46" s="43"/>
      <c r="P46" s="40"/>
      <c r="Q46" s="40"/>
      <c r="R46" s="40"/>
      <c r="S46" s="40"/>
      <c r="T46" s="118"/>
      <c r="U46" s="48"/>
      <c r="V46" s="119"/>
      <c r="W46" s="119"/>
      <c r="X46" s="119"/>
      <c r="Y46" s="119"/>
    </row>
    <row r="47" spans="1:25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</row>
    <row r="48" spans="1:25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1:20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1:20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1:20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</row>
    <row r="56" spans="1:20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</row>
    <row r="60" spans="1:20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1:20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1:20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</row>
    <row r="70" spans="1:20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</row>
    <row r="71" spans="1:20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0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1:20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1:20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</row>
    <row r="75" spans="1:20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</row>
    <row r="76" spans="1:20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  <row r="101" spans="1:20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</row>
    <row r="102" spans="1:20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</row>
    <row r="103" spans="1:20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</row>
    <row r="104" spans="1:20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</row>
    <row r="105" spans="1:20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</row>
    <row r="106" spans="1:20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</row>
    <row r="107" spans="1:20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</row>
    <row r="108" spans="1:20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</row>
    <row r="109" spans="1:20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</row>
    <row r="110" spans="1:20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</row>
    <row r="111" spans="1:20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</row>
    <row r="112" spans="1:20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</row>
    <row r="113" spans="1:20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</row>
    <row r="114" spans="1:20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</row>
    <row r="115" spans="1:20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</row>
    <row r="116" spans="1:20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20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20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</row>
    <row r="119" spans="1:20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</row>
    <row r="120" spans="1:20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</row>
    <row r="121" spans="1:20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</row>
    <row r="122" spans="1:20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</row>
    <row r="123" spans="1:20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20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20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</row>
    <row r="126" spans="1:20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</row>
    <row r="127" spans="1:20" x14ac:dyDescent="0.2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</row>
    <row r="128" spans="1:20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</row>
    <row r="129" spans="1:20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</row>
    <row r="130" spans="1:20" x14ac:dyDescent="0.2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</row>
    <row r="131" spans="1:20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</row>
    <row r="132" spans="1:20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</row>
    <row r="133" spans="1:20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</row>
    <row r="134" spans="1:20" x14ac:dyDescent="0.2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</row>
    <row r="135" spans="1:20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</row>
    <row r="136" spans="1:20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</row>
    <row r="137" spans="1:20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1:20" x14ac:dyDescent="0.2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20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</row>
    <row r="140" spans="1:20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</row>
    <row r="141" spans="1:20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</row>
    <row r="142" spans="1:20" x14ac:dyDescent="0.2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</row>
    <row r="143" spans="1:20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</row>
    <row r="144" spans="1:20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</row>
    <row r="145" spans="1:20" x14ac:dyDescent="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</row>
    <row r="146" spans="1:20" x14ac:dyDescent="0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</row>
    <row r="147" spans="1:20" x14ac:dyDescent="0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</row>
    <row r="148" spans="1:20" x14ac:dyDescent="0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</row>
    <row r="149" spans="1:20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</row>
    <row r="150" spans="1:20" x14ac:dyDescent="0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</row>
    <row r="151" spans="1:20" x14ac:dyDescent="0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</row>
    <row r="152" spans="1:20" x14ac:dyDescent="0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</row>
    <row r="153" spans="1:20" x14ac:dyDescent="0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</row>
    <row r="154" spans="1:20" x14ac:dyDescent="0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</row>
    <row r="155" spans="1:20" x14ac:dyDescent="0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</row>
    <row r="156" spans="1:20" x14ac:dyDescent="0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</row>
    <row r="157" spans="1:20" x14ac:dyDescent="0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</row>
    <row r="158" spans="1:20" x14ac:dyDescent="0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</row>
    <row r="159" spans="1:20" x14ac:dyDescent="0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</row>
    <row r="160" spans="1:20" x14ac:dyDescent="0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</row>
    <row r="161" spans="1:20" x14ac:dyDescent="0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</row>
    <row r="162" spans="1:20" x14ac:dyDescent="0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</row>
    <row r="163" spans="1:20" x14ac:dyDescent="0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</row>
    <row r="164" spans="1:20" x14ac:dyDescent="0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</row>
    <row r="165" spans="1:20" x14ac:dyDescent="0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</row>
    <row r="166" spans="1:20" x14ac:dyDescent="0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</row>
    <row r="167" spans="1:20" x14ac:dyDescent="0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</row>
    <row r="168" spans="1:20" x14ac:dyDescent="0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</row>
    <row r="169" spans="1:20" x14ac:dyDescent="0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</row>
    <row r="170" spans="1:20" x14ac:dyDescent="0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</row>
    <row r="171" spans="1:20" x14ac:dyDescent="0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</row>
    <row r="172" spans="1:20" x14ac:dyDescent="0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</row>
    <row r="173" spans="1:20" x14ac:dyDescent="0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</row>
    <row r="174" spans="1:20" x14ac:dyDescent="0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</row>
    <row r="175" spans="1:20" x14ac:dyDescent="0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</row>
    <row r="176" spans="1:20" x14ac:dyDescent="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</row>
    <row r="177" spans="1:20" x14ac:dyDescent="0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</row>
    <row r="178" spans="1:20" x14ac:dyDescent="0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</row>
    <row r="179" spans="1:20" x14ac:dyDescent="0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</row>
    <row r="180" spans="1:20" x14ac:dyDescent="0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</row>
    <row r="181" spans="1:20" x14ac:dyDescent="0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</row>
    <row r="182" spans="1:20" x14ac:dyDescent="0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</row>
    <row r="183" spans="1:20" x14ac:dyDescent="0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</row>
    <row r="184" spans="1:20" x14ac:dyDescent="0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</row>
    <row r="185" spans="1:20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</row>
    <row r="186" spans="1:20" x14ac:dyDescent="0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</row>
    <row r="187" spans="1:20" x14ac:dyDescent="0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</row>
    <row r="188" spans="1:20" x14ac:dyDescent="0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</row>
    <row r="189" spans="1:20" x14ac:dyDescent="0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</row>
    <row r="190" spans="1:20" x14ac:dyDescent="0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</row>
    <row r="191" spans="1:20" x14ac:dyDescent="0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</row>
    <row r="192" spans="1:20" x14ac:dyDescent="0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</row>
    <row r="193" spans="1:20" x14ac:dyDescent="0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</row>
    <row r="194" spans="1:20" x14ac:dyDescent="0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</row>
    <row r="195" spans="1:20" x14ac:dyDescent="0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</row>
    <row r="196" spans="1:20" x14ac:dyDescent="0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</row>
    <row r="197" spans="1:20" x14ac:dyDescent="0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</row>
    <row r="198" spans="1:20" x14ac:dyDescent="0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</row>
    <row r="199" spans="1:20" x14ac:dyDescent="0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</row>
    <row r="200" spans="1:20" x14ac:dyDescent="0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</row>
    <row r="201" spans="1:20" x14ac:dyDescent="0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</row>
    <row r="202" spans="1:20" x14ac:dyDescent="0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</row>
    <row r="203" spans="1:20" x14ac:dyDescent="0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</row>
    <row r="204" spans="1:20" x14ac:dyDescent="0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</row>
    <row r="205" spans="1:20" x14ac:dyDescent="0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</row>
    <row r="206" spans="1:20" x14ac:dyDescent="0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</row>
    <row r="207" spans="1:20" x14ac:dyDescent="0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x14ac:dyDescent="0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20" x14ac:dyDescent="0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</row>
    <row r="210" spans="1:20" x14ac:dyDescent="0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</row>
    <row r="211" spans="1:20" x14ac:dyDescent="0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</row>
    <row r="212" spans="1:20" x14ac:dyDescent="0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</row>
    <row r="213" spans="1:20" x14ac:dyDescent="0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</row>
    <row r="214" spans="1:20" x14ac:dyDescent="0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</row>
    <row r="215" spans="1:20" x14ac:dyDescent="0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8A41D5-7DCD-4548-81CC-8F29F3EB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47610B-C553-43C3-8C10-B755FBFE6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C9132-5237-4D2E-BDC0-109F9F61E3D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2020-03-09T11:53:13Z</dcterms:created>
  <dcterms:modified xsi:type="dcterms:W3CDTF">2021-09-21T14:06:09Z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