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ta.BIO\Documents\Projekts Sadarbiba 2018\tomati gurki 2018\Dokumenti projekta sagatavosanai 2 kartai 2018\Atskaitei darzenu projektam\Kligenu monitorings un raza 2021\"/>
    </mc:Choice>
  </mc:AlternateContent>
  <bookViews>
    <workbookView xWindow="0" yWindow="0" windowWidth="19410" windowHeight="111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1" l="1"/>
  <c r="V14" i="1"/>
  <c r="Y29" i="1" l="1"/>
  <c r="X29" i="1"/>
  <c r="W29" i="1"/>
  <c r="V29" i="1"/>
  <c r="Y33" i="1" l="1"/>
  <c r="X33" i="1"/>
  <c r="W33" i="1"/>
  <c r="V33" i="1"/>
  <c r="Y32" i="1"/>
  <c r="X32" i="1"/>
  <c r="W32" i="1"/>
  <c r="V32" i="1"/>
  <c r="Y31" i="1"/>
  <c r="X31" i="1"/>
  <c r="W31" i="1"/>
  <c r="V31" i="1"/>
  <c r="Y30" i="1"/>
  <c r="X30" i="1"/>
  <c r="W30" i="1"/>
  <c r="Y27" i="1"/>
  <c r="X27" i="1"/>
  <c r="W27" i="1"/>
  <c r="V27" i="1"/>
  <c r="Y26" i="1"/>
  <c r="X26" i="1"/>
  <c r="W26" i="1"/>
  <c r="V26" i="1"/>
  <c r="Y24" i="1"/>
  <c r="X24" i="1"/>
  <c r="W24" i="1"/>
  <c r="V24" i="1"/>
  <c r="Y23" i="1"/>
  <c r="X23" i="1"/>
  <c r="W23" i="1"/>
  <c r="V23" i="1"/>
  <c r="Y22" i="1"/>
  <c r="X22" i="1"/>
  <c r="W22" i="1"/>
  <c r="V22" i="1"/>
  <c r="Y20" i="1"/>
  <c r="X20" i="1"/>
  <c r="W20" i="1"/>
  <c r="V20" i="1"/>
  <c r="Y19" i="1"/>
  <c r="X19" i="1"/>
  <c r="W19" i="1"/>
  <c r="V19" i="1"/>
  <c r="Y18" i="1"/>
  <c r="X18" i="1"/>
  <c r="W18" i="1"/>
  <c r="V18" i="1"/>
  <c r="Y17" i="1"/>
  <c r="X17" i="1"/>
  <c r="W17" i="1"/>
  <c r="V17" i="1"/>
  <c r="Y16" i="1"/>
  <c r="X16" i="1"/>
  <c r="W16" i="1"/>
  <c r="V16" i="1"/>
  <c r="Y15" i="1"/>
  <c r="X15" i="1"/>
  <c r="W15" i="1"/>
  <c r="V15" i="1"/>
  <c r="Y14" i="1"/>
  <c r="X14" i="1"/>
  <c r="W14" i="1"/>
  <c r="Y13" i="1"/>
  <c r="X13" i="1"/>
  <c r="W13" i="1"/>
  <c r="V13" i="1"/>
  <c r="Y12" i="1"/>
  <c r="X12" i="1"/>
  <c r="W12" i="1"/>
  <c r="V12" i="1"/>
</calcChain>
</file>

<file path=xl/comments1.xml><?xml version="1.0" encoding="utf-8"?>
<comments xmlns="http://schemas.openxmlformats.org/spreadsheetml/2006/main">
  <authors>
    <author>Kristaps Ozoliņš</author>
  </authors>
  <commentList>
    <comment ref="A12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4" authorId="0" shapeId="0">
      <text>
        <r>
          <rPr>
            <sz val="9"/>
            <color indexed="81"/>
            <rFont val="Tahoma"/>
            <family val="2"/>
          </rPr>
          <t xml:space="preserve">analīze
</t>
        </r>
      </text>
    </comment>
    <comment ref="N24" authorId="0" shapeId="0">
      <text>
        <r>
          <rPr>
            <sz val="9"/>
            <color indexed="81"/>
            <rFont val="Tahoma"/>
            <family val="2"/>
          </rPr>
          <t xml:space="preserve">analīze
</t>
        </r>
      </text>
    </comment>
    <comment ref="A25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28" authorId="0" shapeId="0">
      <text>
        <r>
          <rPr>
            <sz val="9"/>
            <color indexed="81"/>
            <rFont val="Tahoma"/>
            <family val="2"/>
          </rPr>
          <t xml:space="preserve">analize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analize</t>
        </r>
      </text>
    </comment>
    <comment ref="N33" authorId="0" shapeId="0">
      <text>
        <r>
          <rPr>
            <b/>
            <sz val="9"/>
            <color indexed="81"/>
            <rFont val="Tahoma"/>
            <family val="2"/>
          </rPr>
          <t>analize</t>
        </r>
      </text>
    </comment>
  </commentList>
</comments>
</file>

<file path=xl/sharedStrings.xml><?xml version="1.0" encoding="utf-8"?>
<sst xmlns="http://schemas.openxmlformats.org/spreadsheetml/2006/main" count="110" uniqueCount="70">
  <si>
    <t>Test Results</t>
  </si>
  <si>
    <t>Recipe</t>
  </si>
  <si>
    <t>Leaf</t>
  </si>
  <si>
    <t>Drip</t>
  </si>
  <si>
    <t>Macroelements</t>
  </si>
  <si>
    <t>Microelements</t>
  </si>
  <si>
    <t>Unit -&gt;</t>
  </si>
  <si>
    <t>mS/cm</t>
  </si>
  <si>
    <t>mg/l</t>
  </si>
  <si>
    <t>Ratio</t>
  </si>
  <si>
    <t>Date</t>
  </si>
  <si>
    <t>pH</t>
  </si>
  <si>
    <t>EC</t>
  </si>
  <si>
    <t>N_NH4</t>
  </si>
  <si>
    <t>K</t>
  </si>
  <si>
    <t>Na</t>
  </si>
  <si>
    <t>Ca</t>
  </si>
  <si>
    <t>Mg</t>
  </si>
  <si>
    <t>N_NO3</t>
  </si>
  <si>
    <t>Cl</t>
  </si>
  <si>
    <t>S_SO4</t>
  </si>
  <si>
    <t>-HCO3</t>
  </si>
  <si>
    <t>P_PO4</t>
  </si>
  <si>
    <t>Fe_tot</t>
  </si>
  <si>
    <t>Mn</t>
  </si>
  <si>
    <t>Zn</t>
  </si>
  <si>
    <t>B</t>
  </si>
  <si>
    <t>Cu</t>
  </si>
  <si>
    <t>Mo</t>
  </si>
  <si>
    <t>K:Ca</t>
  </si>
  <si>
    <t>K:Mg</t>
  </si>
  <si>
    <t>K:N</t>
  </si>
  <si>
    <t>Ca:Mg</t>
  </si>
  <si>
    <t>Optimālie līmeņi substrātā</t>
  </si>
  <si>
    <t>%</t>
  </si>
  <si>
    <t>0,5-0,9</t>
  </si>
  <si>
    <t>0,3-0,6</t>
  </si>
  <si>
    <t>0,5-1,0</t>
  </si>
  <si>
    <t>ppm</t>
  </si>
  <si>
    <t>40-100</t>
  </si>
  <si>
    <t>1-5</t>
  </si>
  <si>
    <t>Cocos</t>
  </si>
  <si>
    <t>Fujimaru</t>
  </si>
  <si>
    <t>Z/S Kligeni</t>
  </si>
  <si>
    <t>Poruka 21</t>
  </si>
  <si>
    <t>LV-4101, LATVIA</t>
  </si>
  <si>
    <t>CESIS</t>
  </si>
  <si>
    <t>tomātu lapās</t>
  </si>
  <si>
    <t>N_4,5-5,5</t>
  </si>
  <si>
    <t>4,0-5,5</t>
  </si>
  <si>
    <t>1,5-2,5</t>
  </si>
  <si>
    <t>150-300</t>
  </si>
  <si>
    <t>40-80</t>
  </si>
  <si>
    <t>30-75</t>
  </si>
  <si>
    <t>10-20</t>
  </si>
  <si>
    <t>Optimālie līmeņi</t>
  </si>
  <si>
    <t>Aprite 1.- 2020.18.02_</t>
  </si>
  <si>
    <t>Augšējās lapas zem ziedošā ķekara</t>
  </si>
  <si>
    <t>Apakšējās lapas zem apakšējā ziedošā ķekara</t>
  </si>
  <si>
    <t>Apakšējās lapas zem  ziedošā ķekara</t>
  </si>
  <si>
    <t>24,03,2021</t>
  </si>
  <si>
    <t>09.04.2021.</t>
  </si>
  <si>
    <t>23.04.2021.</t>
  </si>
  <si>
    <t>07.05.2021.</t>
  </si>
  <si>
    <t>25.05.2021.</t>
  </si>
  <si>
    <t>05.07.2021.</t>
  </si>
  <si>
    <t>28.07.2021.</t>
  </si>
  <si>
    <t>0.916</t>
  </si>
  <si>
    <t>0.194</t>
  </si>
  <si>
    <t>17.08.2021.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</si>
</sst>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_ ;[Red]\-0.00\ "/>
  </numFmts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rgb="FF000000"/>
      <name val="Calibri"/>
      <family val="2"/>
      <charset val="186"/>
    </font>
    <font>
      <b/>
      <sz val="16"/>
      <color rgb="FF000000"/>
      <name val="Calibri"/>
      <family val="2"/>
      <charset val="186"/>
    </font>
    <font>
      <b/>
      <i/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00"/>
      <name val="Calibri"/>
      <family val="2"/>
    </font>
    <font>
      <sz val="11"/>
      <name val="Calibri"/>
      <family val="2"/>
      <charset val="186"/>
    </font>
    <font>
      <sz val="11"/>
      <color rgb="FF000000"/>
      <name val="Calibri"/>
      <family val="2"/>
    </font>
    <font>
      <sz val="11"/>
      <color rgb="FFFF0000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4" borderId="1" xfId="0" applyFont="1" applyFill="1" applyBorder="1" applyProtection="1">
      <protection locked="0"/>
    </xf>
    <xf numFmtId="0" fontId="4" fillId="0" borderId="2" xfId="0" applyFont="1" applyBorder="1"/>
    <xf numFmtId="0" fontId="1" fillId="0" borderId="2" xfId="0" applyFont="1" applyBorder="1" applyProtection="1">
      <protection locked="0"/>
    </xf>
    <xf numFmtId="0" fontId="1" fillId="0" borderId="2" xfId="0" applyFont="1" applyBorder="1"/>
    <xf numFmtId="0" fontId="4" fillId="0" borderId="2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4" fillId="0" borderId="0" xfId="0" applyFont="1"/>
    <xf numFmtId="0" fontId="1" fillId="0" borderId="3" xfId="0" applyFont="1" applyBorder="1"/>
    <xf numFmtId="0" fontId="1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" fillId="0" borderId="1" xfId="0" applyFont="1" applyBorder="1"/>
    <xf numFmtId="0" fontId="5" fillId="2" borderId="7" xfId="0" applyFont="1" applyFill="1" applyBorder="1"/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quotePrefix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wrapText="1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7" xfId="0" quotePrefix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5" fillId="3" borderId="7" xfId="0" applyFont="1" applyFill="1" applyBorder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quotePrefix="1" applyFont="1" applyFill="1" applyBorder="1" applyAlignment="1" applyProtection="1">
      <alignment horizontal="center"/>
      <protection locked="0"/>
    </xf>
    <xf numFmtId="0" fontId="5" fillId="0" borderId="7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quotePrefix="1" applyFont="1" applyBorder="1" applyAlignment="1" applyProtection="1">
      <alignment horizontal="center"/>
      <protection locked="0"/>
    </xf>
    <xf numFmtId="0" fontId="10" fillId="3" borderId="7" xfId="0" applyFont="1" applyFill="1" applyBorder="1" applyAlignment="1" applyProtection="1">
      <alignment horizontal="center"/>
      <protection locked="0"/>
    </xf>
    <xf numFmtId="49" fontId="5" fillId="3" borderId="7" xfId="0" quotePrefix="1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quotePrefix="1" applyFont="1" applyFill="1" applyBorder="1" applyAlignment="1" applyProtection="1">
      <alignment horizontal="center"/>
      <protection locked="0"/>
    </xf>
    <xf numFmtId="14" fontId="1" fillId="6" borderId="1" xfId="0" applyNumberFormat="1" applyFont="1" applyFill="1" applyBorder="1"/>
    <xf numFmtId="0" fontId="1" fillId="6" borderId="1" xfId="0" applyFont="1" applyFill="1" applyBorder="1" applyAlignment="1" applyProtection="1">
      <alignment horizontal="center"/>
      <protection locked="0"/>
    </xf>
    <xf numFmtId="164" fontId="1" fillId="5" borderId="1" xfId="0" applyNumberFormat="1" applyFont="1" applyFill="1" applyBorder="1" applyAlignment="1" applyProtection="1">
      <alignment horizontal="center"/>
      <protection locked="0"/>
    </xf>
    <xf numFmtId="2" fontId="1" fillId="6" borderId="1" xfId="0" applyNumberFormat="1" applyFont="1" applyFill="1" applyBorder="1" applyAlignment="1" applyProtection="1">
      <alignment horizontal="center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14" fontId="1" fillId="6" borderId="1" xfId="0" applyNumberFormat="1" applyFont="1" applyFill="1" applyBorder="1" applyAlignment="1">
      <alignment horizontal="right"/>
    </xf>
    <xf numFmtId="0" fontId="8" fillId="6" borderId="1" xfId="0" applyFont="1" applyFill="1" applyBorder="1" applyAlignment="1" applyProtection="1">
      <alignment horizontal="center" wrapText="1"/>
      <protection locked="0"/>
    </xf>
    <xf numFmtId="165" fontId="1" fillId="6" borderId="1" xfId="0" applyNumberFormat="1" applyFont="1" applyFill="1" applyBorder="1" applyAlignment="1" applyProtection="1">
      <alignment horizontal="center"/>
      <protection locked="0"/>
    </xf>
    <xf numFmtId="164" fontId="1" fillId="6" borderId="1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1" fillId="7" borderId="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/>
    <xf numFmtId="0" fontId="1" fillId="8" borderId="1" xfId="0" applyFont="1" applyFill="1" applyBorder="1" applyAlignment="1" applyProtection="1">
      <alignment horizontal="center" wrapText="1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2" fontId="11" fillId="8" borderId="1" xfId="0" applyNumberFormat="1" applyFont="1" applyFill="1" applyBorder="1" applyAlignment="1" applyProtection="1">
      <alignment horizontal="center"/>
      <protection locked="0"/>
    </xf>
    <xf numFmtId="0" fontId="11" fillId="8" borderId="1" xfId="0" applyFont="1" applyFill="1" applyBorder="1" applyAlignment="1" applyProtection="1">
      <alignment horizontal="center"/>
      <protection locked="0"/>
    </xf>
    <xf numFmtId="0" fontId="6" fillId="8" borderId="1" xfId="0" quotePrefix="1" applyFont="1" applyFill="1" applyBorder="1" applyAlignment="1" applyProtection="1">
      <alignment horizontal="center"/>
      <protection locked="0"/>
    </xf>
    <xf numFmtId="0" fontId="6" fillId="8" borderId="4" xfId="0" applyFont="1" applyFill="1" applyBorder="1" applyAlignment="1" applyProtection="1">
      <alignment horizontal="center"/>
      <protection locked="0"/>
    </xf>
    <xf numFmtId="0" fontId="7" fillId="9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right"/>
    </xf>
    <xf numFmtId="2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2" fontId="1" fillId="9" borderId="4" xfId="0" applyNumberFormat="1" applyFont="1" applyFill="1" applyBorder="1" applyAlignment="1">
      <alignment horizontal="center"/>
    </xf>
    <xf numFmtId="2" fontId="1" fillId="6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14" fontId="1" fillId="8" borderId="1" xfId="0" applyNumberFormat="1" applyFont="1" applyFill="1" applyBorder="1" applyAlignment="1">
      <alignment horizontal="right"/>
    </xf>
    <xf numFmtId="2" fontId="1" fillId="8" borderId="1" xfId="0" applyNumberFormat="1" applyFont="1" applyFill="1" applyBorder="1" applyAlignment="1" applyProtection="1">
      <alignment horizontal="center"/>
      <protection locked="0"/>
    </xf>
    <xf numFmtId="2" fontId="1" fillId="8" borderId="4" xfId="0" applyNumberFormat="1" applyFont="1" applyFill="1" applyBorder="1" applyAlignment="1" applyProtection="1">
      <alignment horizontal="center"/>
      <protection locked="0"/>
    </xf>
    <xf numFmtId="14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 applyProtection="1">
      <alignment horizontal="center"/>
      <protection locked="0"/>
    </xf>
    <xf numFmtId="2" fontId="11" fillId="9" borderId="1" xfId="0" applyNumberFormat="1" applyFont="1" applyFill="1" applyBorder="1" applyAlignment="1" applyProtection="1">
      <alignment horizontal="center"/>
      <protection locked="0"/>
    </xf>
    <xf numFmtId="0" fontId="11" fillId="9" borderId="1" xfId="0" applyFont="1" applyFill="1" applyBorder="1" applyAlignment="1" applyProtection="1">
      <alignment horizontal="center"/>
      <protection locked="0"/>
    </xf>
    <xf numFmtId="0" fontId="11" fillId="9" borderId="4" xfId="0" applyFont="1" applyFill="1" applyBorder="1" applyAlignment="1" applyProtection="1">
      <alignment horizontal="center"/>
      <protection locked="0"/>
    </xf>
    <xf numFmtId="0" fontId="8" fillId="9" borderId="1" xfId="0" applyFont="1" applyFill="1" applyBorder="1" applyAlignment="1" applyProtection="1">
      <alignment horizontal="center" wrapText="1"/>
      <protection locked="0"/>
    </xf>
    <xf numFmtId="2" fontId="5" fillId="9" borderId="1" xfId="0" applyNumberFormat="1" applyFont="1" applyFill="1" applyBorder="1" applyAlignment="1" applyProtection="1">
      <alignment horizontal="center"/>
      <protection locked="0"/>
    </xf>
    <xf numFmtId="164" fontId="11" fillId="9" borderId="1" xfId="0" applyNumberFormat="1" applyFont="1" applyFill="1" applyBorder="1" applyAlignment="1" applyProtection="1">
      <alignment horizontal="center"/>
      <protection locked="0"/>
    </xf>
    <xf numFmtId="1" fontId="11" fillId="9" borderId="1" xfId="0" applyNumberFormat="1" applyFont="1" applyFill="1" applyBorder="1" applyAlignment="1" applyProtection="1">
      <alignment horizontal="center"/>
      <protection locked="0"/>
    </xf>
    <xf numFmtId="164" fontId="11" fillId="9" borderId="4" xfId="0" applyNumberFormat="1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2" fontId="11" fillId="6" borderId="1" xfId="0" applyNumberFormat="1" applyFont="1" applyFill="1" applyBorder="1" applyAlignment="1" applyProtection="1">
      <alignment horizontal="center"/>
      <protection locked="0"/>
    </xf>
    <xf numFmtId="164" fontId="11" fillId="6" borderId="1" xfId="0" applyNumberFormat="1" applyFont="1" applyFill="1" applyBorder="1" applyAlignment="1" applyProtection="1">
      <alignment horizontal="center"/>
      <protection locked="0"/>
    </xf>
    <xf numFmtId="2" fontId="1" fillId="10" borderId="1" xfId="0" applyNumberFormat="1" applyFont="1" applyFill="1" applyBorder="1" applyAlignment="1" applyProtection="1">
      <alignment horizontal="center" wrapText="1"/>
      <protection locked="0"/>
    </xf>
    <xf numFmtId="164" fontId="1" fillId="10" borderId="1" xfId="0" applyNumberFormat="1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2" fontId="1" fillId="10" borderId="4" xfId="0" applyNumberFormat="1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 wrapText="1"/>
      <protection locked="0"/>
    </xf>
    <xf numFmtId="2" fontId="1" fillId="9" borderId="1" xfId="0" applyNumberFormat="1" applyFont="1" applyFill="1" applyBorder="1" applyAlignment="1" applyProtection="1">
      <alignment horizontal="center"/>
      <protection locked="0"/>
    </xf>
    <xf numFmtId="165" fontId="1" fillId="9" borderId="1" xfId="0" applyNumberFormat="1" applyFont="1" applyFill="1" applyBorder="1" applyAlignment="1" applyProtection="1">
      <alignment horizontal="center"/>
      <protection locked="0"/>
    </xf>
    <xf numFmtId="2" fontId="1" fillId="9" borderId="4" xfId="0" applyNumberFormat="1" applyFont="1" applyFill="1" applyBorder="1" applyAlignment="1" applyProtection="1">
      <alignment horizontal="center"/>
      <protection locked="0"/>
    </xf>
    <xf numFmtId="166" fontId="11" fillId="8" borderId="1" xfId="0" applyNumberFormat="1" applyFont="1" applyFill="1" applyBorder="1" applyAlignment="1" applyProtection="1">
      <alignment horizontal="center"/>
      <protection locked="0"/>
    </xf>
    <xf numFmtId="166" fontId="11" fillId="8" borderId="4" xfId="0" applyNumberFormat="1" applyFont="1" applyFill="1" applyBorder="1" applyAlignment="1" applyProtection="1">
      <alignment horizontal="center"/>
      <protection locked="0"/>
    </xf>
    <xf numFmtId="2" fontId="6" fillId="9" borderId="1" xfId="0" applyNumberFormat="1" applyFont="1" applyFill="1" applyBorder="1" applyAlignment="1" applyProtection="1">
      <alignment horizontal="center"/>
      <protection locked="0"/>
    </xf>
    <xf numFmtId="164" fontId="11" fillId="8" borderId="1" xfId="0" applyNumberFormat="1" applyFont="1" applyFill="1" applyBorder="1" applyAlignment="1" applyProtection="1">
      <alignment horizontal="center"/>
      <protection locked="0"/>
    </xf>
    <xf numFmtId="2" fontId="11" fillId="8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5" fillId="2" borderId="10" xfId="0" quotePrefix="1" applyFont="1" applyFill="1" applyBorder="1" applyAlignment="1" applyProtection="1">
      <alignment horizontal="center"/>
      <protection locked="0"/>
    </xf>
    <xf numFmtId="49" fontId="5" fillId="3" borderId="10" xfId="0" quotePrefix="1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66" fontId="6" fillId="6" borderId="1" xfId="0" applyNumberFormat="1" applyFont="1" applyFill="1" applyBorder="1" applyAlignment="1" applyProtection="1">
      <alignment horizontal="center"/>
      <protection locked="0"/>
    </xf>
    <xf numFmtId="164" fontId="1" fillId="9" borderId="1" xfId="0" applyNumberFormat="1" applyFont="1" applyFill="1" applyBorder="1" applyAlignment="1" applyProtection="1">
      <alignment horizontal="center"/>
      <protection locked="0"/>
    </xf>
    <xf numFmtId="164" fontId="1" fillId="8" borderId="1" xfId="0" applyNumberFormat="1" applyFont="1" applyFill="1" applyBorder="1" applyAlignment="1" applyProtection="1">
      <alignment horizontal="center"/>
      <protection locked="0"/>
    </xf>
    <xf numFmtId="2" fontId="1" fillId="10" borderId="1" xfId="0" applyNumberFormat="1" applyFont="1" applyFill="1" applyBorder="1" applyAlignment="1" applyProtection="1">
      <alignment horizontal="center"/>
      <protection locked="0"/>
    </xf>
    <xf numFmtId="2" fontId="11" fillId="10" borderId="1" xfId="0" applyNumberFormat="1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 wrapText="1"/>
      <protection locked="0"/>
    </xf>
    <xf numFmtId="2" fontId="6" fillId="8" borderId="1" xfId="0" applyNumberFormat="1" applyFont="1" applyFill="1" applyBorder="1" applyAlignment="1" applyProtection="1">
      <alignment horizontal="center"/>
      <protection locked="0"/>
    </xf>
    <xf numFmtId="14" fontId="1" fillId="10" borderId="1" xfId="0" applyNumberFormat="1" applyFont="1" applyFill="1" applyBorder="1" applyAlignment="1">
      <alignment horizontal="right"/>
    </xf>
    <xf numFmtId="14" fontId="1" fillId="8" borderId="3" xfId="0" applyNumberFormat="1" applyFont="1" applyFill="1" applyBorder="1"/>
    <xf numFmtId="0" fontId="1" fillId="8" borderId="3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" fillId="8" borderId="4" xfId="0" applyFont="1" applyFill="1" applyBorder="1" applyAlignment="1" applyProtection="1">
      <alignment horizontal="center"/>
      <protection locked="0"/>
    </xf>
    <xf numFmtId="14" fontId="0" fillId="5" borderId="0" xfId="0" applyNumberFormat="1" applyFill="1"/>
    <xf numFmtId="0" fontId="1" fillId="6" borderId="7" xfId="0" applyFont="1" applyFill="1" applyBorder="1" applyAlignment="1" applyProtection="1">
      <alignment horizontal="center"/>
      <protection locked="0"/>
    </xf>
    <xf numFmtId="2" fontId="1" fillId="6" borderId="7" xfId="0" applyNumberFormat="1" applyFont="1" applyFill="1" applyBorder="1" applyAlignment="1" applyProtection="1">
      <alignment horizontal="center"/>
      <protection locked="0"/>
    </xf>
    <xf numFmtId="14" fontId="1" fillId="6" borderId="7" xfId="0" applyNumberFormat="1" applyFont="1" applyFill="1" applyBorder="1"/>
    <xf numFmtId="165" fontId="1" fillId="6" borderId="7" xfId="0" applyNumberFormat="1" applyFont="1" applyFill="1" applyBorder="1" applyAlignment="1" applyProtection="1">
      <alignment horizontal="center"/>
      <protection locked="0"/>
    </xf>
    <xf numFmtId="2" fontId="1" fillId="6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/>
    <xf numFmtId="166" fontId="1" fillId="6" borderId="1" xfId="0" applyNumberFormat="1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 wrapText="1"/>
      <protection locked="0"/>
    </xf>
    <xf numFmtId="14" fontId="1" fillId="7" borderId="1" xfId="0" applyNumberFormat="1" applyFont="1" applyFill="1" applyBorder="1"/>
    <xf numFmtId="0" fontId="8" fillId="7" borderId="1" xfId="0" applyFont="1" applyFill="1" applyBorder="1" applyAlignment="1" applyProtection="1">
      <alignment horizontal="center" wrapText="1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2" fontId="11" fillId="7" borderId="1" xfId="0" applyNumberFormat="1" applyFont="1" applyFill="1" applyBorder="1" applyAlignment="1" applyProtection="1">
      <alignment horizontal="center"/>
      <protection locked="0"/>
    </xf>
    <xf numFmtId="166" fontId="11" fillId="7" borderId="1" xfId="0" applyNumberFormat="1" applyFont="1" applyFill="1" applyBorder="1" applyAlignment="1" applyProtection="1">
      <alignment horizontal="center"/>
      <protection locked="0"/>
    </xf>
    <xf numFmtId="166" fontId="11" fillId="7" borderId="4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2" fontId="1" fillId="5" borderId="1" xfId="0" applyNumberFormat="1" applyFont="1" applyFill="1" applyBorder="1" applyAlignment="1" applyProtection="1">
      <alignment horizontal="center" wrapText="1"/>
      <protection locked="0"/>
    </xf>
    <xf numFmtId="2" fontId="6" fillId="6" borderId="1" xfId="0" applyNumberFormat="1" applyFont="1" applyFill="1" applyBorder="1" applyAlignment="1" applyProtection="1">
      <alignment horizontal="center"/>
      <protection locked="0"/>
    </xf>
    <xf numFmtId="1" fontId="11" fillId="6" borderId="1" xfId="0" applyNumberFormat="1" applyFont="1" applyFill="1" applyBorder="1" applyAlignment="1" applyProtection="1">
      <alignment horizontal="center"/>
      <protection locked="0"/>
    </xf>
    <xf numFmtId="164" fontId="11" fillId="6" borderId="4" xfId="0" applyNumberFormat="1" applyFont="1" applyFill="1" applyBorder="1" applyAlignment="1" applyProtection="1">
      <alignment horizontal="center"/>
      <protection locked="0"/>
    </xf>
    <xf numFmtId="0" fontId="1" fillId="6" borderId="1" xfId="0" quotePrefix="1" applyFont="1" applyFill="1" applyBorder="1" applyAlignment="1" applyProtection="1">
      <alignment horizontal="center"/>
      <protection locked="0"/>
    </xf>
    <xf numFmtId="14" fontId="1" fillId="6" borderId="3" xfId="0" applyNumberFormat="1" applyFont="1" applyFill="1" applyBorder="1"/>
    <xf numFmtId="0" fontId="1" fillId="6" borderId="3" xfId="0" applyFont="1" applyFill="1" applyBorder="1" applyAlignment="1" applyProtection="1">
      <alignment horizontal="center"/>
      <protection locked="0"/>
    </xf>
    <xf numFmtId="2" fontId="6" fillId="6" borderId="1" xfId="0" applyNumberFormat="1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" fillId="5" borderId="0" xfId="0" applyFont="1" applyFill="1"/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54515</xdr:rowOff>
    </xdr:from>
    <xdr:to>
      <xdr:col>12</xdr:col>
      <xdr:colOff>514350</xdr:colOff>
      <xdr:row>4</xdr:row>
      <xdr:rowOff>171450</xdr:rowOff>
    </xdr:to>
    <xdr:pic>
      <xdr:nvPicPr>
        <xdr:cNvPr id="4" name="Attēls 3" descr="Fujimaru wysięgnik numer 3">
          <a:extLst>
            <a:ext uri="{FF2B5EF4-FFF2-40B4-BE49-F238E27FC236}">
              <a16:creationId xmlns:a16="http://schemas.microsoft.com/office/drawing/2014/main" id="{3F38BB33-07B8-45E7-8979-7CF0AA0D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4515"/>
          <a:ext cx="1362075" cy="955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5"/>
  <sheetViews>
    <sheetView tabSelected="1" workbookViewId="0">
      <pane ySplit="9" topLeftCell="A28" activePane="bottomLeft" state="frozen"/>
      <selection pane="bottomLeft" activeCell="I38" sqref="I38"/>
    </sheetView>
  </sheetViews>
  <sheetFormatPr defaultColWidth="9.140625" defaultRowHeight="15" x14ac:dyDescent="0.25"/>
  <cols>
    <col min="1" max="1" width="21.85546875" style="1" customWidth="1"/>
    <col min="2" max="2" width="12.42578125" style="1" customWidth="1"/>
    <col min="3" max="3" width="11.140625" style="1" customWidth="1"/>
    <col min="4" max="9" width="9" style="1" customWidth="1"/>
    <col min="10" max="10" width="21.85546875" style="1" bestFit="1" customWidth="1"/>
    <col min="11" max="11" width="6.85546875" style="1" bestFit="1" customWidth="1"/>
    <col min="12" max="12" width="9" style="1" customWidth="1"/>
    <col min="13" max="13" width="11.140625" style="1" customWidth="1"/>
    <col min="14" max="14" width="12.42578125" style="1" customWidth="1"/>
    <col min="15" max="20" width="10" style="1" customWidth="1"/>
    <col min="21" max="21" width="14.28515625" style="1" bestFit="1" customWidth="1"/>
    <col min="22" max="23" width="10.5703125" style="1" bestFit="1" customWidth="1"/>
    <col min="24" max="24" width="11.5703125" style="1" bestFit="1" customWidth="1"/>
    <col min="25" max="25" width="9.5703125" style="1" bestFit="1" customWidth="1"/>
    <col min="26" max="16384" width="9.140625" style="1"/>
  </cols>
  <sheetData>
    <row r="1" spans="1:25" x14ac:dyDescent="0.25">
      <c r="B1" s="2"/>
      <c r="C1" s="3"/>
      <c r="D1" s="2"/>
      <c r="E1" s="2"/>
      <c r="H1" s="2"/>
      <c r="I1" s="2"/>
      <c r="J1" s="4" t="s">
        <v>43</v>
      </c>
      <c r="K1" s="2"/>
      <c r="L1" s="2"/>
      <c r="M1" s="2"/>
    </row>
    <row r="2" spans="1:25" ht="21" x14ac:dyDescent="0.35">
      <c r="B2" s="2"/>
      <c r="D2" s="2"/>
      <c r="E2" s="5" t="s">
        <v>0</v>
      </c>
      <c r="H2" s="6"/>
      <c r="I2" s="2"/>
      <c r="J2" s="4" t="s">
        <v>44</v>
      </c>
      <c r="K2" s="2"/>
      <c r="L2" s="2"/>
      <c r="M2" s="2"/>
      <c r="P2" s="5" t="s">
        <v>0</v>
      </c>
    </row>
    <row r="3" spans="1:25" x14ac:dyDescent="0.25">
      <c r="B3" s="2"/>
      <c r="D3" s="2"/>
      <c r="E3" s="7" t="s">
        <v>42</v>
      </c>
      <c r="H3" s="2"/>
      <c r="I3" s="2"/>
      <c r="J3" s="4" t="s">
        <v>46</v>
      </c>
      <c r="K3" s="2"/>
      <c r="L3" s="2"/>
      <c r="M3" s="2"/>
      <c r="P3" s="7" t="s">
        <v>42</v>
      </c>
    </row>
    <row r="4" spans="1:25" x14ac:dyDescent="0.25">
      <c r="B4" s="2"/>
      <c r="C4" s="2"/>
      <c r="D4" s="8" t="s">
        <v>1</v>
      </c>
      <c r="E4" s="9" t="s">
        <v>41</v>
      </c>
      <c r="F4" s="10" t="s">
        <v>2</v>
      </c>
      <c r="G4" s="11" t="s">
        <v>3</v>
      </c>
      <c r="H4" s="2"/>
      <c r="I4" s="2"/>
      <c r="J4" s="4" t="s">
        <v>45</v>
      </c>
      <c r="K4" s="2"/>
      <c r="L4" s="2"/>
      <c r="M4" s="2"/>
      <c r="P4" s="7" t="s">
        <v>41</v>
      </c>
    </row>
    <row r="5" spans="1:25" x14ac:dyDescent="0.25">
      <c r="A5" s="12" t="s">
        <v>4</v>
      </c>
      <c r="B5" s="13"/>
      <c r="C5" s="13"/>
      <c r="D5" s="13"/>
      <c r="E5" s="14"/>
      <c r="F5" s="15"/>
      <c r="G5" s="13"/>
      <c r="H5" s="13"/>
      <c r="I5" s="13"/>
      <c r="J5" s="16"/>
      <c r="K5" s="13"/>
      <c r="L5" s="13"/>
      <c r="M5" s="13"/>
      <c r="N5" s="17" t="s">
        <v>5</v>
      </c>
    </row>
    <row r="6" spans="1:25" x14ac:dyDescent="0.25">
      <c r="A6" s="18" t="s">
        <v>6</v>
      </c>
      <c r="B6" s="19"/>
      <c r="C6" s="20" t="s">
        <v>7</v>
      </c>
      <c r="D6" s="145" t="s">
        <v>8</v>
      </c>
      <c r="E6" s="145"/>
      <c r="F6" s="145"/>
      <c r="G6" s="145"/>
      <c r="H6" s="145"/>
      <c r="I6" s="145"/>
      <c r="J6" s="145"/>
      <c r="K6" s="145"/>
      <c r="L6" s="145"/>
      <c r="M6" s="145"/>
      <c r="N6" s="21" t="s">
        <v>6</v>
      </c>
      <c r="O6" s="146" t="s">
        <v>8</v>
      </c>
      <c r="P6" s="147"/>
      <c r="Q6" s="147"/>
      <c r="R6" s="147"/>
      <c r="S6" s="147"/>
      <c r="T6" s="147"/>
      <c r="U6" s="8"/>
      <c r="V6" s="148" t="s">
        <v>9</v>
      </c>
      <c r="W6" s="149"/>
      <c r="X6" s="149"/>
      <c r="Y6" s="150"/>
    </row>
    <row r="7" spans="1:25" ht="15.75" thickBot="1" x14ac:dyDescent="0.3">
      <c r="A7" s="22" t="s">
        <v>10</v>
      </c>
      <c r="B7" s="23" t="s">
        <v>11</v>
      </c>
      <c r="C7" s="23" t="s">
        <v>12</v>
      </c>
      <c r="D7" s="23" t="s">
        <v>13</v>
      </c>
      <c r="E7" s="23" t="s">
        <v>14</v>
      </c>
      <c r="F7" s="23" t="s">
        <v>15</v>
      </c>
      <c r="G7" s="23" t="s">
        <v>16</v>
      </c>
      <c r="H7" s="23" t="s">
        <v>17</v>
      </c>
      <c r="I7" s="23" t="s">
        <v>18</v>
      </c>
      <c r="J7" s="23" t="s">
        <v>19</v>
      </c>
      <c r="K7" s="23" t="s">
        <v>20</v>
      </c>
      <c r="L7" s="24" t="s">
        <v>21</v>
      </c>
      <c r="M7" s="23" t="s">
        <v>22</v>
      </c>
      <c r="N7" s="22" t="s">
        <v>10</v>
      </c>
      <c r="O7" s="23" t="s">
        <v>23</v>
      </c>
      <c r="P7" s="23" t="s">
        <v>24</v>
      </c>
      <c r="Q7" s="23" t="s">
        <v>25</v>
      </c>
      <c r="R7" s="23" t="s">
        <v>26</v>
      </c>
      <c r="S7" s="23" t="s">
        <v>27</v>
      </c>
      <c r="T7" s="99" t="s">
        <v>28</v>
      </c>
      <c r="U7" s="8"/>
      <c r="V7" s="25" t="s">
        <v>29</v>
      </c>
      <c r="W7" s="25" t="s">
        <v>30</v>
      </c>
      <c r="X7" s="25" t="s">
        <v>31</v>
      </c>
      <c r="Y7" s="25" t="s">
        <v>32</v>
      </c>
    </row>
    <row r="8" spans="1:25" ht="30.75" thickTop="1" x14ac:dyDescent="0.25">
      <c r="A8" s="26" t="s">
        <v>33</v>
      </c>
      <c r="B8" s="27">
        <v>5.5</v>
      </c>
      <c r="C8" s="27">
        <v>4</v>
      </c>
      <c r="D8" s="27">
        <v>7</v>
      </c>
      <c r="E8" s="27">
        <v>312</v>
      </c>
      <c r="F8" s="27"/>
      <c r="G8" s="27">
        <v>400</v>
      </c>
      <c r="H8" s="27">
        <v>108</v>
      </c>
      <c r="I8" s="27">
        <v>308</v>
      </c>
      <c r="J8" s="27">
        <v>213</v>
      </c>
      <c r="K8" s="27">
        <v>217.6</v>
      </c>
      <c r="L8" s="28"/>
      <c r="M8" s="27">
        <v>31</v>
      </c>
      <c r="N8" s="22"/>
      <c r="O8" s="27">
        <v>1.96</v>
      </c>
      <c r="P8" s="27">
        <v>0.27</v>
      </c>
      <c r="Q8" s="27">
        <v>0.45</v>
      </c>
      <c r="R8" s="27">
        <v>0.55000000000000004</v>
      </c>
      <c r="S8" s="28">
        <v>4.3999999999999997E-2</v>
      </c>
      <c r="T8" s="100">
        <v>4.8000000000000001E-2</v>
      </c>
      <c r="U8" s="8"/>
      <c r="V8" s="51">
        <v>0.78</v>
      </c>
      <c r="W8" s="51">
        <v>2.89</v>
      </c>
      <c r="X8" s="51">
        <v>1.01</v>
      </c>
      <c r="Y8" s="51">
        <v>3.7</v>
      </c>
    </row>
    <row r="9" spans="1:25" x14ac:dyDescent="0.25">
      <c r="A9" s="30" t="s">
        <v>55</v>
      </c>
      <c r="B9" s="36" t="s">
        <v>47</v>
      </c>
      <c r="C9" s="31" t="s">
        <v>34</v>
      </c>
      <c r="D9" s="31" t="s">
        <v>48</v>
      </c>
      <c r="E9" s="31" t="s">
        <v>49</v>
      </c>
      <c r="F9" s="31"/>
      <c r="G9" s="31" t="s">
        <v>50</v>
      </c>
      <c r="H9" s="31" t="s">
        <v>35</v>
      </c>
      <c r="I9" s="31"/>
      <c r="J9" s="31"/>
      <c r="K9" s="31" t="s">
        <v>36</v>
      </c>
      <c r="L9" s="32"/>
      <c r="M9" s="31" t="s">
        <v>37</v>
      </c>
      <c r="N9" s="30" t="s">
        <v>38</v>
      </c>
      <c r="O9" s="31" t="s">
        <v>51</v>
      </c>
      <c r="P9" s="31" t="s">
        <v>39</v>
      </c>
      <c r="Q9" s="31" t="s">
        <v>52</v>
      </c>
      <c r="R9" s="31" t="s">
        <v>53</v>
      </c>
      <c r="S9" s="37" t="s">
        <v>54</v>
      </c>
      <c r="T9" s="101" t="s">
        <v>40</v>
      </c>
      <c r="U9" s="8"/>
      <c r="V9" s="29"/>
      <c r="W9" s="29"/>
      <c r="X9" s="29"/>
      <c r="Y9" s="29"/>
    </row>
    <row r="10" spans="1:25" x14ac:dyDescent="0.25">
      <c r="A10" s="33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  <c r="M10" s="34"/>
      <c r="N10" s="33"/>
      <c r="O10" s="34"/>
      <c r="P10" s="34"/>
      <c r="Q10" s="34"/>
      <c r="R10" s="34"/>
      <c r="S10" s="34"/>
      <c r="T10" s="102"/>
      <c r="U10" s="8"/>
      <c r="V10" s="52"/>
      <c r="W10" s="52"/>
      <c r="X10" s="52"/>
      <c r="Y10" s="52"/>
    </row>
    <row r="11" spans="1:25" x14ac:dyDescent="0.25">
      <c r="A11" s="38" t="s">
        <v>56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39"/>
      <c r="N11" s="38"/>
      <c r="O11" s="39"/>
      <c r="P11" s="39"/>
      <c r="Q11" s="39"/>
      <c r="R11" s="39"/>
      <c r="S11" s="39"/>
      <c r="T11" s="53"/>
      <c r="U11" s="8"/>
      <c r="V11" s="52"/>
      <c r="W11" s="52"/>
      <c r="X11" s="52"/>
      <c r="Y11" s="52"/>
    </row>
    <row r="12" spans="1:25" ht="15.75" customHeight="1" x14ac:dyDescent="0.25">
      <c r="A12" s="54">
        <v>44246</v>
      </c>
      <c r="B12" s="55">
        <v>5.47</v>
      </c>
      <c r="C12" s="56">
        <v>3.91</v>
      </c>
      <c r="D12" s="57"/>
      <c r="E12" s="58">
        <v>606</v>
      </c>
      <c r="F12" s="59"/>
      <c r="G12" s="59"/>
      <c r="H12" s="59"/>
      <c r="I12" s="59"/>
      <c r="J12" s="59"/>
      <c r="K12" s="57"/>
      <c r="L12" s="60"/>
      <c r="M12" s="57"/>
      <c r="N12" s="54"/>
      <c r="O12" s="57"/>
      <c r="P12" s="57"/>
      <c r="Q12" s="57"/>
      <c r="R12" s="57"/>
      <c r="S12" s="57"/>
      <c r="T12" s="61"/>
      <c r="U12" s="8"/>
      <c r="V12" s="103" t="e">
        <f t="shared" ref="V12:V24" si="0">E12/G12</f>
        <v>#DIV/0!</v>
      </c>
      <c r="W12" s="103" t="e">
        <f t="shared" ref="W12" si="1">E12/H12</f>
        <v>#DIV/0!</v>
      </c>
      <c r="X12" s="103" t="e">
        <f t="shared" ref="X12" si="2">E12/I12</f>
        <v>#DIV/0!</v>
      </c>
      <c r="Y12" s="103" t="e">
        <f t="shared" ref="Y12" si="3">G12/H12</f>
        <v>#DIV/0!</v>
      </c>
    </row>
    <row r="13" spans="1:25" ht="60" x14ac:dyDescent="0.25">
      <c r="A13" s="73" t="s">
        <v>60</v>
      </c>
      <c r="B13" s="62" t="s">
        <v>57</v>
      </c>
      <c r="C13" s="63"/>
      <c r="D13" s="63"/>
      <c r="E13" s="64">
        <v>4.2699999999999996</v>
      </c>
      <c r="F13" s="63"/>
      <c r="G13" s="63">
        <v>2.56</v>
      </c>
      <c r="H13" s="63">
        <v>0.48</v>
      </c>
      <c r="I13" s="63">
        <v>4.75</v>
      </c>
      <c r="J13" s="63"/>
      <c r="K13" s="63">
        <v>1.4</v>
      </c>
      <c r="L13" s="63"/>
      <c r="M13" s="63">
        <v>0.63</v>
      </c>
      <c r="N13" s="73" t="s">
        <v>60</v>
      </c>
      <c r="O13" s="65">
        <v>102</v>
      </c>
      <c r="P13" s="66">
        <v>65</v>
      </c>
      <c r="Q13" s="66">
        <v>25.5</v>
      </c>
      <c r="R13" s="66">
        <v>36</v>
      </c>
      <c r="S13" s="66">
        <v>15.5</v>
      </c>
      <c r="T13" s="67">
        <v>3.75</v>
      </c>
      <c r="U13" s="8"/>
      <c r="V13" s="91">
        <f t="shared" si="0"/>
        <v>1.6679687499999998</v>
      </c>
      <c r="W13" s="91">
        <f>E13/H13</f>
        <v>8.8958333333333321</v>
      </c>
      <c r="X13" s="91">
        <f>E13/(D13+I13)</f>
        <v>0.8989473684210525</v>
      </c>
      <c r="Y13" s="104">
        <f>G13/H13</f>
        <v>5.3333333333333339</v>
      </c>
    </row>
    <row r="14" spans="1:25" x14ac:dyDescent="0.25">
      <c r="A14" s="70">
        <v>44285</v>
      </c>
      <c r="B14" s="56">
        <v>6.5</v>
      </c>
      <c r="C14" s="56">
        <v>6.38</v>
      </c>
      <c r="D14" s="56"/>
      <c r="E14" s="56">
        <v>900</v>
      </c>
      <c r="F14" s="56"/>
      <c r="G14" s="56">
        <v>448</v>
      </c>
      <c r="H14" s="56">
        <v>101</v>
      </c>
      <c r="I14" s="56">
        <v>408</v>
      </c>
      <c r="J14" s="56">
        <v>358</v>
      </c>
      <c r="K14" s="56">
        <v>383</v>
      </c>
      <c r="L14" s="56"/>
      <c r="M14" s="56"/>
      <c r="N14" s="70">
        <v>44285</v>
      </c>
      <c r="O14" s="71">
        <v>1.87</v>
      </c>
      <c r="P14" s="71"/>
      <c r="Q14" s="71">
        <v>2.1</v>
      </c>
      <c r="R14" s="71">
        <v>0.67</v>
      </c>
      <c r="S14" s="71">
        <v>3.9</v>
      </c>
      <c r="T14" s="72"/>
      <c r="U14" s="8"/>
      <c r="V14" s="124">
        <f t="shared" si="0"/>
        <v>2.0089285714285716</v>
      </c>
      <c r="W14" s="71">
        <f t="shared" ref="W14:W24" si="4">E14/H14</f>
        <v>8.9108910891089117</v>
      </c>
      <c r="X14" s="71">
        <f t="shared" ref="X14:X20" si="5">E14/(D14+I14)</f>
        <v>2.2058823529411766</v>
      </c>
      <c r="Y14" s="105">
        <f t="shared" ref="Y14:Y24" si="6">G14/H14</f>
        <v>4.435643564356436</v>
      </c>
    </row>
    <row r="15" spans="1:25" ht="60" x14ac:dyDescent="0.25">
      <c r="A15" s="73" t="s">
        <v>61</v>
      </c>
      <c r="B15" s="62" t="s">
        <v>57</v>
      </c>
      <c r="C15" s="74"/>
      <c r="D15" s="75"/>
      <c r="E15" s="76">
        <v>3.43</v>
      </c>
      <c r="F15" s="76"/>
      <c r="G15" s="76">
        <v>1.95</v>
      </c>
      <c r="H15" s="75">
        <v>0.46</v>
      </c>
      <c r="I15" s="76">
        <v>5.2</v>
      </c>
      <c r="J15" s="76"/>
      <c r="K15" s="76">
        <v>1.1499999999999999</v>
      </c>
      <c r="L15" s="76"/>
      <c r="M15" s="75">
        <v>0.74</v>
      </c>
      <c r="N15" s="73" t="s">
        <v>61</v>
      </c>
      <c r="O15" s="76">
        <v>105</v>
      </c>
      <c r="P15" s="76">
        <v>94</v>
      </c>
      <c r="Q15" s="76">
        <v>19</v>
      </c>
      <c r="R15" s="76">
        <v>32</v>
      </c>
      <c r="S15" s="76">
        <v>19.5</v>
      </c>
      <c r="T15" s="77">
        <v>2.25</v>
      </c>
      <c r="U15" s="8"/>
      <c r="V15" s="91">
        <f t="shared" si="0"/>
        <v>1.7589743589743592</v>
      </c>
      <c r="W15" s="91">
        <f t="shared" si="4"/>
        <v>7.4565217391304346</v>
      </c>
      <c r="X15" s="91">
        <f t="shared" si="5"/>
        <v>0.6596153846153846</v>
      </c>
      <c r="Y15" s="104">
        <f t="shared" si="6"/>
        <v>4.2391304347826084</v>
      </c>
    </row>
    <row r="16" spans="1:25" ht="69" customHeight="1" x14ac:dyDescent="0.25">
      <c r="A16" s="73" t="s">
        <v>61</v>
      </c>
      <c r="B16" s="78" t="s">
        <v>59</v>
      </c>
      <c r="C16" s="74"/>
      <c r="D16" s="79"/>
      <c r="E16" s="75">
        <v>3.92</v>
      </c>
      <c r="F16" s="80"/>
      <c r="G16" s="75">
        <v>4.34</v>
      </c>
      <c r="H16" s="75">
        <v>0.73</v>
      </c>
      <c r="I16" s="81">
        <v>4.45</v>
      </c>
      <c r="J16" s="81"/>
      <c r="K16" s="75">
        <v>2.13</v>
      </c>
      <c r="L16" s="81"/>
      <c r="M16" s="75">
        <v>0.72</v>
      </c>
      <c r="N16" s="73" t="s">
        <v>61</v>
      </c>
      <c r="O16" s="81">
        <v>100</v>
      </c>
      <c r="P16" s="81">
        <v>86</v>
      </c>
      <c r="Q16" s="81">
        <v>20</v>
      </c>
      <c r="R16" s="81">
        <v>31</v>
      </c>
      <c r="S16" s="81">
        <v>20.5</v>
      </c>
      <c r="T16" s="82">
        <v>2.5</v>
      </c>
      <c r="U16" s="8"/>
      <c r="V16" s="91">
        <f t="shared" si="0"/>
        <v>0.90322580645161288</v>
      </c>
      <c r="W16" s="91">
        <f t="shared" si="4"/>
        <v>5.3698630136986303</v>
      </c>
      <c r="X16" s="91">
        <f t="shared" si="5"/>
        <v>0.88089887640449438</v>
      </c>
      <c r="Y16" s="104">
        <f t="shared" si="6"/>
        <v>5.9452054794520546</v>
      </c>
    </row>
    <row r="17" spans="1:25" ht="60" x14ac:dyDescent="0.25">
      <c r="A17" s="110" t="s">
        <v>62</v>
      </c>
      <c r="B17" s="86" t="s">
        <v>57</v>
      </c>
      <c r="C17" s="87"/>
      <c r="D17" s="88"/>
      <c r="E17" s="88">
        <v>3.93</v>
      </c>
      <c r="F17" s="88"/>
      <c r="G17" s="88">
        <v>3.26</v>
      </c>
      <c r="H17" s="88">
        <v>0.57999999999999996</v>
      </c>
      <c r="I17" s="88">
        <v>4.75</v>
      </c>
      <c r="J17" s="88"/>
      <c r="K17" s="88">
        <v>1.4</v>
      </c>
      <c r="L17" s="88"/>
      <c r="M17" s="88">
        <v>0.7</v>
      </c>
      <c r="N17" s="110" t="s">
        <v>62</v>
      </c>
      <c r="O17" s="88">
        <v>124</v>
      </c>
      <c r="P17" s="88">
        <v>135</v>
      </c>
      <c r="Q17" s="88">
        <v>13.5</v>
      </c>
      <c r="R17" s="88">
        <v>62</v>
      </c>
      <c r="S17" s="88">
        <v>10</v>
      </c>
      <c r="T17" s="89">
        <v>4.75</v>
      </c>
      <c r="U17" s="8"/>
      <c r="V17" s="106">
        <f t="shared" si="0"/>
        <v>1.2055214723926382</v>
      </c>
      <c r="W17" s="106">
        <f t="shared" si="4"/>
        <v>6.7758620689655178</v>
      </c>
      <c r="X17" s="106">
        <f t="shared" si="5"/>
        <v>0.82736842105263164</v>
      </c>
      <c r="Y17" s="87">
        <f t="shared" si="6"/>
        <v>5.6206896551724137</v>
      </c>
    </row>
    <row r="18" spans="1:25" ht="75" x14ac:dyDescent="0.25">
      <c r="A18" s="110" t="s">
        <v>62</v>
      </c>
      <c r="B18" s="90" t="s">
        <v>58</v>
      </c>
      <c r="C18" s="74"/>
      <c r="D18" s="91"/>
      <c r="E18" s="74">
        <v>4.4000000000000004</v>
      </c>
      <c r="F18" s="74"/>
      <c r="G18" s="74">
        <v>7.17</v>
      </c>
      <c r="H18" s="74">
        <v>0.93</v>
      </c>
      <c r="I18" s="74">
        <v>4.25</v>
      </c>
      <c r="J18" s="74"/>
      <c r="K18" s="74">
        <v>3</v>
      </c>
      <c r="L18" s="74"/>
      <c r="M18" s="91">
        <v>0.92</v>
      </c>
      <c r="N18" s="110" t="s">
        <v>62</v>
      </c>
      <c r="O18" s="91">
        <v>127</v>
      </c>
      <c r="P18" s="91">
        <v>135</v>
      </c>
      <c r="Q18" s="91">
        <v>19</v>
      </c>
      <c r="R18" s="91">
        <v>34</v>
      </c>
      <c r="S18" s="92">
        <v>17.5</v>
      </c>
      <c r="T18" s="93">
        <v>2.75</v>
      </c>
      <c r="U18" s="8"/>
      <c r="V18" s="91">
        <f t="shared" si="0"/>
        <v>0.61366806136680618</v>
      </c>
      <c r="W18" s="91">
        <f t="shared" si="4"/>
        <v>4.731182795698925</v>
      </c>
      <c r="X18" s="91">
        <f t="shared" si="5"/>
        <v>1.0352941176470589</v>
      </c>
      <c r="Y18" s="91">
        <f t="shared" si="6"/>
        <v>7.7096774193548381</v>
      </c>
    </row>
    <row r="19" spans="1:25" ht="60" x14ac:dyDescent="0.25">
      <c r="A19" s="73" t="s">
        <v>63</v>
      </c>
      <c r="B19" s="86" t="s">
        <v>57</v>
      </c>
      <c r="C19" s="74"/>
      <c r="D19" s="96"/>
      <c r="E19" s="75">
        <v>4.1100000000000003</v>
      </c>
      <c r="F19" s="75"/>
      <c r="G19" s="75">
        <v>2.6</v>
      </c>
      <c r="H19" s="75">
        <v>0.49</v>
      </c>
      <c r="I19" s="75">
        <v>4.5</v>
      </c>
      <c r="J19" s="75"/>
      <c r="K19" s="75">
        <v>1.4</v>
      </c>
      <c r="L19" s="75"/>
      <c r="M19" s="75">
        <v>0.72</v>
      </c>
      <c r="N19" s="73" t="s">
        <v>63</v>
      </c>
      <c r="O19" s="81">
        <v>136</v>
      </c>
      <c r="P19" s="81">
        <v>124</v>
      </c>
      <c r="Q19" s="81">
        <v>17.5</v>
      </c>
      <c r="R19" s="81">
        <v>36</v>
      </c>
      <c r="S19" s="80">
        <v>16</v>
      </c>
      <c r="T19" s="82">
        <v>3.5</v>
      </c>
      <c r="U19" s="8"/>
      <c r="V19" s="91">
        <f t="shared" si="0"/>
        <v>1.5807692307692309</v>
      </c>
      <c r="W19" s="91">
        <f t="shared" si="4"/>
        <v>8.387755102040817</v>
      </c>
      <c r="X19" s="75">
        <f t="shared" si="5"/>
        <v>0.91333333333333344</v>
      </c>
      <c r="Y19" s="91">
        <f t="shared" si="6"/>
        <v>5.3061224489795924</v>
      </c>
    </row>
    <row r="20" spans="1:25" ht="75" x14ac:dyDescent="0.25">
      <c r="A20" s="73" t="s">
        <v>63</v>
      </c>
      <c r="B20" s="90" t="s">
        <v>58</v>
      </c>
      <c r="C20" s="87"/>
      <c r="D20" s="88"/>
      <c r="E20" s="88">
        <v>3.33</v>
      </c>
      <c r="F20" s="88"/>
      <c r="G20" s="88">
        <v>6.48</v>
      </c>
      <c r="H20" s="88">
        <v>0.65</v>
      </c>
      <c r="I20" s="88">
        <v>3.7</v>
      </c>
      <c r="J20" s="88"/>
      <c r="K20" s="88">
        <v>3.13</v>
      </c>
      <c r="L20" s="88"/>
      <c r="M20" s="88">
        <v>0.98</v>
      </c>
      <c r="N20" s="73" t="s">
        <v>63</v>
      </c>
      <c r="O20" s="87">
        <v>154</v>
      </c>
      <c r="P20" s="88">
        <v>155</v>
      </c>
      <c r="Q20" s="88">
        <v>13.5</v>
      </c>
      <c r="R20" s="88">
        <v>54</v>
      </c>
      <c r="S20" s="88">
        <v>11.5</v>
      </c>
      <c r="T20" s="89">
        <v>3.5</v>
      </c>
      <c r="U20" s="8"/>
      <c r="V20" s="106">
        <f t="shared" si="0"/>
        <v>0.51388888888888884</v>
      </c>
      <c r="W20" s="106">
        <f t="shared" si="4"/>
        <v>5.1230769230769226</v>
      </c>
      <c r="X20" s="107">
        <f t="shared" si="5"/>
        <v>0.9</v>
      </c>
      <c r="Y20" s="106">
        <f t="shared" si="6"/>
        <v>9.9692307692307693</v>
      </c>
    </row>
    <row r="21" spans="1:25" x14ac:dyDescent="0.25">
      <c r="A21" s="54">
        <v>44334</v>
      </c>
      <c r="B21" s="55">
        <v>6.24</v>
      </c>
      <c r="C21" s="56">
        <v>4.5</v>
      </c>
      <c r="D21" s="58"/>
      <c r="E21" s="58">
        <v>598</v>
      </c>
      <c r="F21" s="58"/>
      <c r="G21" s="58">
        <v>426</v>
      </c>
      <c r="H21" s="58">
        <v>118</v>
      </c>
      <c r="I21" s="58">
        <v>428</v>
      </c>
      <c r="J21" s="58"/>
      <c r="K21" s="58"/>
      <c r="L21" s="58"/>
      <c r="M21" s="58">
        <v>53.7</v>
      </c>
      <c r="N21" s="54">
        <v>44334</v>
      </c>
      <c r="O21" s="94">
        <v>2.36</v>
      </c>
      <c r="P21" s="94"/>
      <c r="Q21" s="94"/>
      <c r="R21" s="94"/>
      <c r="S21" s="97"/>
      <c r="T21" s="98"/>
      <c r="U21" s="8"/>
      <c r="V21" s="71">
        <v>1.32</v>
      </c>
      <c r="W21" s="71">
        <v>4.6399999999999997</v>
      </c>
      <c r="X21" s="58">
        <v>1.1100000000000001</v>
      </c>
      <c r="Y21" s="71">
        <v>3.51</v>
      </c>
    </row>
    <row r="22" spans="1:25" ht="60" x14ac:dyDescent="0.25">
      <c r="A22" s="73" t="s">
        <v>64</v>
      </c>
      <c r="B22" s="86" t="s">
        <v>57</v>
      </c>
      <c r="C22" s="74"/>
      <c r="D22" s="96"/>
      <c r="E22" s="75">
        <v>3.88</v>
      </c>
      <c r="F22" s="75"/>
      <c r="G22" s="75">
        <v>3</v>
      </c>
      <c r="H22" s="75">
        <v>0.37</v>
      </c>
      <c r="I22" s="75">
        <v>4.8</v>
      </c>
      <c r="J22" s="75"/>
      <c r="K22" s="75">
        <v>1.9</v>
      </c>
      <c r="L22" s="75"/>
      <c r="M22" s="75">
        <v>0.74</v>
      </c>
      <c r="N22" s="73" t="s">
        <v>64</v>
      </c>
      <c r="O22" s="81">
        <v>104</v>
      </c>
      <c r="P22" s="81">
        <v>134</v>
      </c>
      <c r="Q22" s="81">
        <v>19</v>
      </c>
      <c r="R22" s="81">
        <v>48</v>
      </c>
      <c r="S22" s="80">
        <v>17</v>
      </c>
      <c r="T22" s="82">
        <v>2.5</v>
      </c>
      <c r="U22" s="8"/>
      <c r="V22" s="91">
        <f t="shared" si="0"/>
        <v>1.2933333333333332</v>
      </c>
      <c r="W22" s="91">
        <f t="shared" si="4"/>
        <v>10.486486486486486</v>
      </c>
      <c r="X22" s="91">
        <f t="shared" ref="X22:X24" si="7">E22/(D22+I22)</f>
        <v>0.80833333333333335</v>
      </c>
      <c r="Y22" s="91">
        <f t="shared" si="6"/>
        <v>8.1081081081081088</v>
      </c>
    </row>
    <row r="23" spans="1:25" ht="75" x14ac:dyDescent="0.25">
      <c r="A23" s="73" t="s">
        <v>64</v>
      </c>
      <c r="B23" s="90" t="s">
        <v>58</v>
      </c>
      <c r="C23" s="87"/>
      <c r="D23" s="88"/>
      <c r="E23" s="88">
        <v>3.93</v>
      </c>
      <c r="F23" s="88"/>
      <c r="G23" s="88">
        <v>4.58</v>
      </c>
      <c r="H23" s="88">
        <v>0.47</v>
      </c>
      <c r="I23" s="88">
        <v>3.9</v>
      </c>
      <c r="J23" s="88"/>
      <c r="K23" s="88">
        <v>2.63</v>
      </c>
      <c r="L23" s="88"/>
      <c r="M23" s="88">
        <v>0.96</v>
      </c>
      <c r="N23" s="73" t="s">
        <v>64</v>
      </c>
      <c r="O23" s="87">
        <v>110</v>
      </c>
      <c r="P23" s="88">
        <v>150</v>
      </c>
      <c r="Q23" s="88">
        <v>18.5</v>
      </c>
      <c r="R23" s="88">
        <v>56</v>
      </c>
      <c r="S23" s="88">
        <v>10.5</v>
      </c>
      <c r="T23" s="89">
        <v>3.45</v>
      </c>
      <c r="U23" s="8"/>
      <c r="V23" s="91">
        <f t="shared" si="0"/>
        <v>0.85807860262008739</v>
      </c>
      <c r="W23" s="91">
        <f t="shared" si="4"/>
        <v>8.3617021276595747</v>
      </c>
      <c r="X23" s="91">
        <f t="shared" si="7"/>
        <v>1.0076923076923077</v>
      </c>
      <c r="Y23" s="91">
        <f t="shared" si="6"/>
        <v>9.7446808510638299</v>
      </c>
    </row>
    <row r="24" spans="1:25" x14ac:dyDescent="0.25">
      <c r="A24" s="54">
        <v>44350</v>
      </c>
      <c r="B24" s="108">
        <v>6.34</v>
      </c>
      <c r="C24" s="56">
        <v>3.92</v>
      </c>
      <c r="D24" s="109"/>
      <c r="E24" s="58">
        <v>498</v>
      </c>
      <c r="F24" s="58"/>
      <c r="G24" s="58">
        <v>321</v>
      </c>
      <c r="H24" s="58">
        <v>95.4</v>
      </c>
      <c r="I24" s="58">
        <v>358</v>
      </c>
      <c r="J24" s="58"/>
      <c r="K24" s="58">
        <v>246</v>
      </c>
      <c r="L24" s="58"/>
      <c r="M24" s="58">
        <v>39.6</v>
      </c>
      <c r="N24" s="54">
        <v>44350</v>
      </c>
      <c r="O24" s="94">
        <v>1.73</v>
      </c>
      <c r="P24" s="94"/>
      <c r="Q24" s="94">
        <v>1.68</v>
      </c>
      <c r="R24" s="94">
        <v>0.63700000000000001</v>
      </c>
      <c r="S24" s="94">
        <v>0.124</v>
      </c>
      <c r="T24" s="95"/>
      <c r="U24" s="8"/>
      <c r="V24" s="71">
        <f t="shared" si="0"/>
        <v>1.5514018691588785</v>
      </c>
      <c r="W24" s="71">
        <f t="shared" si="4"/>
        <v>5.2201257861635213</v>
      </c>
      <c r="X24" s="71">
        <f t="shared" si="7"/>
        <v>1.3910614525139664</v>
      </c>
      <c r="Y24" s="71">
        <f t="shared" si="6"/>
        <v>3.3647798742138364</v>
      </c>
    </row>
    <row r="25" spans="1:25" x14ac:dyDescent="0.25">
      <c r="A25" s="70">
        <v>44376</v>
      </c>
      <c r="B25" s="56">
        <v>6</v>
      </c>
      <c r="C25" s="105">
        <v>3.76</v>
      </c>
      <c r="D25" s="105"/>
      <c r="E25" s="56">
        <v>382.5</v>
      </c>
      <c r="F25" s="56"/>
      <c r="G25" s="56">
        <v>343.2</v>
      </c>
      <c r="H25" s="105">
        <v>93.6</v>
      </c>
      <c r="I25" s="56">
        <v>300</v>
      </c>
      <c r="J25" s="56"/>
      <c r="K25" s="56"/>
      <c r="L25" s="56"/>
      <c r="M25" s="105">
        <v>42.6</v>
      </c>
      <c r="N25" s="70">
        <v>44376</v>
      </c>
      <c r="O25" s="56"/>
      <c r="P25" s="56"/>
      <c r="Q25" s="56"/>
      <c r="R25" s="56"/>
      <c r="S25" s="56"/>
      <c r="T25" s="116"/>
      <c r="U25" s="8"/>
      <c r="V25" s="71"/>
      <c r="W25" s="71"/>
      <c r="X25" s="71"/>
      <c r="Y25" s="71"/>
    </row>
    <row r="26" spans="1:25" ht="60" x14ac:dyDescent="0.25">
      <c r="A26" s="73" t="s">
        <v>65</v>
      </c>
      <c r="B26" s="86" t="s">
        <v>57</v>
      </c>
      <c r="C26" s="74"/>
      <c r="D26" s="96"/>
      <c r="E26" s="75">
        <v>3.37</v>
      </c>
      <c r="F26" s="75"/>
      <c r="G26" s="75">
        <v>2.64</v>
      </c>
      <c r="H26" s="75">
        <v>0.35</v>
      </c>
      <c r="I26" s="75">
        <v>3.9</v>
      </c>
      <c r="J26" s="75"/>
      <c r="K26" s="75">
        <v>1.35</v>
      </c>
      <c r="L26" s="75"/>
      <c r="M26" s="75">
        <v>0.56000000000000005</v>
      </c>
      <c r="N26" s="73" t="s">
        <v>65</v>
      </c>
      <c r="O26" s="81">
        <v>119</v>
      </c>
      <c r="P26" s="81">
        <v>214</v>
      </c>
      <c r="Q26" s="81">
        <v>18.8</v>
      </c>
      <c r="R26" s="81">
        <v>25</v>
      </c>
      <c r="S26" s="80">
        <v>9.6</v>
      </c>
      <c r="T26" s="82">
        <v>1.8</v>
      </c>
      <c r="U26" s="8"/>
      <c r="V26" s="104">
        <f t="shared" ref="V26:V30" si="8">E26/G26</f>
        <v>1.2765151515151516</v>
      </c>
      <c r="W26" s="104">
        <f t="shared" ref="W26:W29" si="9">E26/H26</f>
        <v>9.6285714285714299</v>
      </c>
      <c r="X26" s="104">
        <f t="shared" ref="X26:X29" si="10">E26/(D26+I26)</f>
        <v>0.86410256410256414</v>
      </c>
      <c r="Y26" s="104">
        <f t="shared" ref="Y26:Y29" si="11">G26/H26</f>
        <v>7.5428571428571436</v>
      </c>
    </row>
    <row r="27" spans="1:25" ht="75" x14ac:dyDescent="0.25">
      <c r="A27" s="73" t="s">
        <v>65</v>
      </c>
      <c r="B27" s="90" t="s">
        <v>58</v>
      </c>
      <c r="C27" s="87"/>
      <c r="D27" s="88"/>
      <c r="E27" s="88">
        <v>3.93</v>
      </c>
      <c r="F27" s="88"/>
      <c r="G27" s="88">
        <v>5.57</v>
      </c>
      <c r="H27" s="88">
        <v>0.4</v>
      </c>
      <c r="I27" s="88">
        <v>3.2</v>
      </c>
      <c r="J27" s="88"/>
      <c r="K27" s="88">
        <v>3.5</v>
      </c>
      <c r="L27" s="88"/>
      <c r="M27" s="88">
        <v>0.91</v>
      </c>
      <c r="N27" s="73" t="s">
        <v>65</v>
      </c>
      <c r="O27" s="87">
        <v>130</v>
      </c>
      <c r="P27" s="88">
        <v>438</v>
      </c>
      <c r="Q27" s="88">
        <v>16.600000000000001</v>
      </c>
      <c r="R27" s="88">
        <v>35</v>
      </c>
      <c r="S27" s="88">
        <v>8.6</v>
      </c>
      <c r="T27" s="89">
        <v>2.6</v>
      </c>
      <c r="U27" s="8"/>
      <c r="V27" s="91">
        <f t="shared" si="8"/>
        <v>0.70556552962298025</v>
      </c>
      <c r="W27" s="91">
        <f t="shared" si="9"/>
        <v>9.8249999999999993</v>
      </c>
      <c r="X27" s="91">
        <f t="shared" si="10"/>
        <v>1.2281249999999999</v>
      </c>
      <c r="Y27" s="91">
        <f t="shared" si="11"/>
        <v>13.925000000000001</v>
      </c>
    </row>
    <row r="28" spans="1:25" x14ac:dyDescent="0.25">
      <c r="A28" s="126">
        <v>44390</v>
      </c>
      <c r="B28" s="127">
        <v>6.4</v>
      </c>
      <c r="C28" s="128">
        <v>4.3</v>
      </c>
      <c r="D28" s="129"/>
      <c r="E28" s="129">
        <v>502</v>
      </c>
      <c r="F28" s="129"/>
      <c r="G28" s="129">
        <v>378</v>
      </c>
      <c r="H28" s="129">
        <v>115</v>
      </c>
      <c r="I28" s="129">
        <v>354</v>
      </c>
      <c r="J28" s="129">
        <v>158</v>
      </c>
      <c r="K28" s="129">
        <v>183</v>
      </c>
      <c r="L28" s="129"/>
      <c r="M28" s="129">
        <v>56.4</v>
      </c>
      <c r="N28" s="126">
        <v>44390</v>
      </c>
      <c r="O28" s="130">
        <v>2.96</v>
      </c>
      <c r="P28" s="130"/>
      <c r="Q28" s="130">
        <v>1.1299999999999999</v>
      </c>
      <c r="R28" s="130" t="s">
        <v>67</v>
      </c>
      <c r="S28" s="130" t="s">
        <v>68</v>
      </c>
      <c r="T28" s="131"/>
      <c r="U28" s="132"/>
      <c r="V28" s="71"/>
      <c r="W28" s="71"/>
      <c r="X28" s="71"/>
      <c r="Y28" s="71"/>
    </row>
    <row r="29" spans="1:25" ht="60" x14ac:dyDescent="0.25">
      <c r="A29" s="73" t="s">
        <v>66</v>
      </c>
      <c r="B29" s="86" t="s">
        <v>57</v>
      </c>
      <c r="C29" s="74"/>
      <c r="D29" s="96"/>
      <c r="E29" s="75">
        <v>3.67</v>
      </c>
      <c r="F29" s="75"/>
      <c r="G29" s="75">
        <v>1.99</v>
      </c>
      <c r="H29" s="75">
        <v>0.4</v>
      </c>
      <c r="I29" s="75">
        <v>4.0999999999999996</v>
      </c>
      <c r="J29" s="75"/>
      <c r="K29" s="75">
        <v>1.1000000000000001</v>
      </c>
      <c r="L29" s="75"/>
      <c r="M29" s="75">
        <v>0.55000000000000004</v>
      </c>
      <c r="N29" s="73" t="s">
        <v>66</v>
      </c>
      <c r="O29" s="81">
        <v>169</v>
      </c>
      <c r="P29" s="81">
        <v>140</v>
      </c>
      <c r="Q29" s="81">
        <v>40</v>
      </c>
      <c r="R29" s="81">
        <v>40</v>
      </c>
      <c r="S29" s="80">
        <v>17.420000000000002</v>
      </c>
      <c r="T29" s="82">
        <v>2.5</v>
      </c>
      <c r="U29" s="8"/>
      <c r="V29" s="91">
        <f t="shared" si="8"/>
        <v>1.8442211055276381</v>
      </c>
      <c r="W29" s="91">
        <f t="shared" si="9"/>
        <v>9.1749999999999989</v>
      </c>
      <c r="X29" s="91">
        <f t="shared" si="10"/>
        <v>0.89512195121951221</v>
      </c>
      <c r="Y29" s="91">
        <f t="shared" si="11"/>
        <v>4.9749999999999996</v>
      </c>
    </row>
    <row r="30" spans="1:25" ht="75" x14ac:dyDescent="0.25">
      <c r="A30" s="73" t="s">
        <v>66</v>
      </c>
      <c r="B30" s="90" t="s">
        <v>58</v>
      </c>
      <c r="C30" s="87"/>
      <c r="D30" s="88"/>
      <c r="E30" s="88">
        <v>3.29</v>
      </c>
      <c r="F30" s="88"/>
      <c r="G30" s="88">
        <v>4.5599999999999996</v>
      </c>
      <c r="H30" s="88">
        <v>0.28999999999999998</v>
      </c>
      <c r="I30" s="88">
        <v>3</v>
      </c>
      <c r="J30" s="88"/>
      <c r="K30" s="88">
        <v>2.5</v>
      </c>
      <c r="L30" s="88"/>
      <c r="M30" s="88">
        <v>0.39</v>
      </c>
      <c r="N30" s="73" t="s">
        <v>66</v>
      </c>
      <c r="O30" s="87">
        <v>137</v>
      </c>
      <c r="P30" s="88">
        <v>307</v>
      </c>
      <c r="Q30" s="88">
        <v>26</v>
      </c>
      <c r="R30" s="88">
        <v>60</v>
      </c>
      <c r="S30" s="88">
        <v>9.9499999999999993</v>
      </c>
      <c r="T30" s="89">
        <v>2.25</v>
      </c>
      <c r="U30" s="8"/>
      <c r="V30" s="91">
        <f t="shared" si="8"/>
        <v>0.72149122807017552</v>
      </c>
      <c r="W30" s="106">
        <f>E30/H30</f>
        <v>11.344827586206897</v>
      </c>
      <c r="X30" s="106">
        <f>E30/(D30+I30)</f>
        <v>1.0966666666666667</v>
      </c>
      <c r="Y30" s="106">
        <f>G30/H30</f>
        <v>15.724137931034482</v>
      </c>
    </row>
    <row r="31" spans="1:25" ht="60" x14ac:dyDescent="0.25">
      <c r="A31" s="73" t="s">
        <v>69</v>
      </c>
      <c r="B31" s="86" t="s">
        <v>57</v>
      </c>
      <c r="C31" s="74"/>
      <c r="D31" s="96"/>
      <c r="E31" s="75">
        <v>2.6</v>
      </c>
      <c r="F31" s="75"/>
      <c r="G31" s="75">
        <v>2.68</v>
      </c>
      <c r="H31" s="75">
        <v>0.28999999999999998</v>
      </c>
      <c r="I31" s="75">
        <v>4.4000000000000004</v>
      </c>
      <c r="J31" s="75"/>
      <c r="K31" s="75">
        <v>1.37</v>
      </c>
      <c r="L31" s="75"/>
      <c r="M31" s="75">
        <v>0.39</v>
      </c>
      <c r="N31" s="73" t="s">
        <v>69</v>
      </c>
      <c r="O31" s="81">
        <v>138</v>
      </c>
      <c r="P31" s="81">
        <v>129</v>
      </c>
      <c r="Q31" s="81">
        <v>27.5</v>
      </c>
      <c r="R31" s="81">
        <v>50</v>
      </c>
      <c r="S31" s="80">
        <v>13.18</v>
      </c>
      <c r="T31" s="82">
        <v>2.25</v>
      </c>
      <c r="U31" s="8"/>
      <c r="V31" s="91">
        <f t="shared" ref="V31:V33" si="12">E31/G31</f>
        <v>0.97014925373134331</v>
      </c>
      <c r="W31" s="91">
        <f t="shared" ref="W31:W33" si="13">E31/H31</f>
        <v>8.9655172413793114</v>
      </c>
      <c r="X31" s="91">
        <f t="shared" ref="X31:X33" si="14">E31/(D31+I31)</f>
        <v>0.59090909090909083</v>
      </c>
      <c r="Y31" s="91">
        <f t="shared" ref="Y31:Y33" si="15">G31/H31</f>
        <v>9.2413793103448292</v>
      </c>
    </row>
    <row r="32" spans="1:25" ht="75" x14ac:dyDescent="0.25">
      <c r="A32" s="73" t="s">
        <v>69</v>
      </c>
      <c r="B32" s="90" t="s">
        <v>58</v>
      </c>
      <c r="C32" s="87"/>
      <c r="D32" s="88"/>
      <c r="E32" s="88">
        <v>3.01</v>
      </c>
      <c r="F32" s="88"/>
      <c r="G32" s="88">
        <v>5.31</v>
      </c>
      <c r="H32" s="88">
        <v>0.42199999999999999</v>
      </c>
      <c r="I32" s="88">
        <v>3.3</v>
      </c>
      <c r="J32" s="88"/>
      <c r="K32" s="88">
        <v>3.25</v>
      </c>
      <c r="L32" s="88"/>
      <c r="M32" s="88">
        <v>0.64</v>
      </c>
      <c r="N32" s="73" t="s">
        <v>69</v>
      </c>
      <c r="O32" s="87">
        <v>184</v>
      </c>
      <c r="P32" s="88">
        <v>381</v>
      </c>
      <c r="Q32" s="88">
        <v>27</v>
      </c>
      <c r="R32" s="88">
        <v>70</v>
      </c>
      <c r="S32" s="88">
        <v>11.39</v>
      </c>
      <c r="T32" s="89">
        <v>3.75</v>
      </c>
      <c r="U32" s="21"/>
      <c r="V32" s="91">
        <f t="shared" si="12"/>
        <v>0.56685499058380417</v>
      </c>
      <c r="W32" s="91">
        <f t="shared" si="13"/>
        <v>7.1327014218009479</v>
      </c>
      <c r="X32" s="91">
        <f t="shared" si="14"/>
        <v>0.91212121212121211</v>
      </c>
      <c r="Y32" s="91">
        <f t="shared" si="15"/>
        <v>12.582938388625593</v>
      </c>
    </row>
    <row r="33" spans="1:25" x14ac:dyDescent="0.25">
      <c r="A33" s="111">
        <v>44425</v>
      </c>
      <c r="B33" s="55">
        <v>6</v>
      </c>
      <c r="C33" s="112">
        <v>3.77</v>
      </c>
      <c r="D33" s="113"/>
      <c r="E33" s="115">
        <v>351</v>
      </c>
      <c r="F33" s="115"/>
      <c r="G33" s="115">
        <v>322.2</v>
      </c>
      <c r="H33" s="115">
        <v>102.6</v>
      </c>
      <c r="I33" s="115">
        <v>255</v>
      </c>
      <c r="J33" s="115">
        <v>133</v>
      </c>
      <c r="K33" s="115">
        <v>228</v>
      </c>
      <c r="L33" s="115"/>
      <c r="M33" s="115">
        <v>48.6</v>
      </c>
      <c r="N33" s="111">
        <v>44425</v>
      </c>
      <c r="O33" s="115">
        <v>1.62</v>
      </c>
      <c r="P33" s="115">
        <v>1.32</v>
      </c>
      <c r="Q33" s="115">
        <v>1.1100000000000001</v>
      </c>
      <c r="R33" s="115">
        <v>0.86099999999999999</v>
      </c>
      <c r="S33" s="115">
        <v>0.155</v>
      </c>
      <c r="T33" s="114"/>
      <c r="U33" s="21"/>
      <c r="V33" s="71">
        <f t="shared" si="12"/>
        <v>1.0893854748603353</v>
      </c>
      <c r="W33" s="71">
        <f t="shared" si="13"/>
        <v>3.4210526315789473</v>
      </c>
      <c r="X33" s="71">
        <f t="shared" si="14"/>
        <v>1.3764705882352941</v>
      </c>
      <c r="Y33" s="71">
        <f t="shared" si="15"/>
        <v>3.1403508771929824</v>
      </c>
    </row>
    <row r="34" spans="1:25" x14ac:dyDescent="0.25">
      <c r="A34" s="46"/>
      <c r="B34" s="125"/>
      <c r="C34" s="4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6"/>
      <c r="O34" s="43"/>
      <c r="P34" s="39"/>
      <c r="Q34" s="39"/>
      <c r="R34" s="39"/>
      <c r="S34" s="39"/>
      <c r="T34" s="69"/>
      <c r="U34" s="123"/>
      <c r="V34" s="45"/>
      <c r="W34" s="45"/>
      <c r="X34" s="45"/>
      <c r="Y34" s="45"/>
    </row>
    <row r="35" spans="1:25" x14ac:dyDescent="0.25">
      <c r="A35" s="41"/>
      <c r="B35" s="42"/>
      <c r="C35" s="49"/>
      <c r="D35" s="42"/>
      <c r="E35" s="42"/>
      <c r="F35" s="42"/>
      <c r="G35" s="42"/>
      <c r="H35" s="42"/>
      <c r="I35" s="42"/>
      <c r="J35" s="42"/>
      <c r="K35" s="42"/>
      <c r="L35" s="137"/>
      <c r="M35" s="42"/>
      <c r="N35" s="41"/>
      <c r="O35" s="42"/>
      <c r="P35" s="42"/>
      <c r="Q35" s="42"/>
      <c r="R35" s="42"/>
      <c r="S35" s="42"/>
      <c r="T35" s="83"/>
      <c r="U35" s="123"/>
      <c r="V35" s="44"/>
      <c r="W35" s="44"/>
      <c r="X35" s="44"/>
      <c r="Y35" s="44"/>
    </row>
    <row r="36" spans="1:25" x14ac:dyDescent="0.25">
      <c r="A36" s="41"/>
      <c r="B36" s="50"/>
      <c r="C36" s="42"/>
      <c r="D36" s="44"/>
      <c r="E36" s="42"/>
      <c r="F36" s="42"/>
      <c r="G36" s="42"/>
      <c r="H36" s="42"/>
      <c r="I36" s="42"/>
      <c r="J36" s="42"/>
      <c r="K36" s="42"/>
      <c r="L36" s="42"/>
      <c r="M36" s="42"/>
      <c r="N36" s="41"/>
      <c r="O36" s="44"/>
      <c r="P36" s="44"/>
      <c r="Q36" s="44"/>
      <c r="R36" s="44"/>
      <c r="S36" s="48"/>
      <c r="T36" s="68"/>
      <c r="U36" s="132"/>
      <c r="V36" s="44"/>
      <c r="W36" s="44"/>
      <c r="X36" s="44"/>
      <c r="Y36" s="44"/>
    </row>
    <row r="37" spans="1:25" x14ac:dyDescent="0.25">
      <c r="A37" s="46"/>
      <c r="B37" s="133"/>
      <c r="C37" s="42"/>
      <c r="D37" s="134"/>
      <c r="E37" s="84"/>
      <c r="F37" s="84"/>
      <c r="G37" s="84"/>
      <c r="H37" s="84"/>
      <c r="I37" s="84"/>
      <c r="J37" s="84"/>
      <c r="K37" s="84"/>
      <c r="L37" s="84"/>
      <c r="M37" s="84"/>
      <c r="N37" s="46"/>
      <c r="O37" s="135"/>
      <c r="P37" s="135"/>
      <c r="Q37" s="135"/>
      <c r="R37" s="135"/>
      <c r="S37" s="85"/>
      <c r="T37" s="136"/>
      <c r="U37" s="132"/>
      <c r="V37" s="44"/>
      <c r="W37" s="44"/>
      <c r="X37" s="44"/>
      <c r="Y37" s="44"/>
    </row>
    <row r="38" spans="1:25" x14ac:dyDescent="0.25">
      <c r="A38" s="46"/>
      <c r="B38" s="125"/>
      <c r="C38" s="4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46"/>
      <c r="O38" s="43"/>
      <c r="P38" s="39"/>
      <c r="Q38" s="39"/>
      <c r="R38" s="39"/>
      <c r="S38" s="39"/>
      <c r="T38" s="69"/>
      <c r="U38" s="123"/>
      <c r="V38" s="44"/>
      <c r="W38" s="44"/>
      <c r="X38" s="44"/>
      <c r="Y38" s="44"/>
    </row>
    <row r="39" spans="1:25" x14ac:dyDescent="0.25">
      <c r="A39" s="138"/>
      <c r="B39" s="47"/>
      <c r="C39" s="139"/>
      <c r="D39" s="140"/>
      <c r="E39" s="141"/>
      <c r="F39" s="141"/>
      <c r="G39" s="141"/>
      <c r="H39" s="141"/>
      <c r="I39" s="141"/>
      <c r="J39" s="141"/>
      <c r="K39" s="141"/>
      <c r="L39" s="141"/>
      <c r="M39" s="141"/>
      <c r="N39" s="138"/>
      <c r="O39" s="142"/>
      <c r="P39" s="142"/>
      <c r="Q39" s="142"/>
      <c r="R39" s="142"/>
      <c r="S39" s="142"/>
      <c r="T39" s="143"/>
      <c r="U39" s="123"/>
      <c r="V39" s="44"/>
      <c r="W39" s="44"/>
      <c r="X39" s="44"/>
      <c r="Y39" s="44"/>
    </row>
    <row r="40" spans="1:25" x14ac:dyDescent="0.25">
      <c r="A40" s="117"/>
      <c r="B40" s="118"/>
      <c r="C40" s="118"/>
      <c r="D40" s="119"/>
      <c r="E40" s="118"/>
      <c r="F40" s="118"/>
      <c r="G40" s="118"/>
      <c r="H40" s="118"/>
      <c r="I40" s="118"/>
      <c r="J40" s="118"/>
      <c r="K40" s="118"/>
      <c r="L40" s="118"/>
      <c r="M40" s="119"/>
      <c r="N40" s="120"/>
      <c r="O40" s="119"/>
      <c r="P40" s="119"/>
      <c r="Q40" s="119"/>
      <c r="R40" s="119"/>
      <c r="S40" s="121"/>
      <c r="T40" s="122"/>
      <c r="U40" s="132"/>
      <c r="V40" s="44"/>
      <c r="W40" s="44"/>
      <c r="X40" s="44"/>
      <c r="Y40" s="44"/>
    </row>
    <row r="41" spans="1:25" x14ac:dyDescent="0.25">
      <c r="A41" s="46"/>
      <c r="B41" s="133"/>
      <c r="C41" s="42"/>
      <c r="D41" s="134"/>
      <c r="E41" s="84"/>
      <c r="F41" s="84"/>
      <c r="G41" s="84"/>
      <c r="H41" s="84"/>
      <c r="I41" s="84"/>
      <c r="J41" s="84"/>
      <c r="K41" s="84"/>
      <c r="L41" s="84"/>
      <c r="M41" s="84"/>
      <c r="N41" s="46"/>
      <c r="O41" s="135"/>
      <c r="P41" s="135"/>
      <c r="Q41" s="135"/>
      <c r="R41" s="135"/>
      <c r="S41" s="85"/>
      <c r="T41" s="136"/>
      <c r="U41" s="123"/>
      <c r="V41" s="44"/>
      <c r="W41" s="44"/>
      <c r="X41" s="44"/>
      <c r="Y41" s="44"/>
    </row>
    <row r="42" spans="1:25" x14ac:dyDescent="0.25">
      <c r="A42" s="46"/>
      <c r="B42" s="125"/>
      <c r="C42" s="4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46"/>
      <c r="O42" s="43"/>
      <c r="P42" s="39"/>
      <c r="Q42" s="39"/>
      <c r="R42" s="39"/>
      <c r="S42" s="39"/>
      <c r="T42" s="69"/>
      <c r="U42" s="123"/>
      <c r="V42" s="44"/>
      <c r="W42" s="44"/>
      <c r="X42" s="44"/>
      <c r="Y42" s="44"/>
    </row>
    <row r="43" spans="1:25" x14ac:dyDescent="0.25">
      <c r="A43" s="46"/>
      <c r="B43" s="133"/>
      <c r="C43" s="42"/>
      <c r="D43" s="134"/>
      <c r="E43" s="84"/>
      <c r="F43" s="84"/>
      <c r="G43" s="84"/>
      <c r="H43" s="84"/>
      <c r="I43" s="84"/>
      <c r="J43" s="84"/>
      <c r="K43" s="84"/>
      <c r="L43" s="84"/>
      <c r="M43" s="84"/>
      <c r="N43" s="46"/>
      <c r="O43" s="135"/>
      <c r="P43" s="135"/>
      <c r="Q43" s="135"/>
      <c r="R43" s="135"/>
      <c r="S43" s="85"/>
      <c r="T43" s="136"/>
      <c r="U43" s="123"/>
      <c r="V43" s="44"/>
      <c r="W43" s="44"/>
      <c r="X43" s="44"/>
      <c r="Y43" s="44"/>
    </row>
    <row r="44" spans="1:25" x14ac:dyDescent="0.25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44"/>
      <c r="V44" s="144"/>
      <c r="W44" s="144"/>
      <c r="X44" s="144"/>
      <c r="Y44" s="144"/>
    </row>
    <row r="45" spans="1:25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</row>
  </sheetData>
  <mergeCells count="3">
    <mergeCell ref="D6:M6"/>
    <mergeCell ref="O6:T6"/>
    <mergeCell ref="V6:Y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437433056A2FA4B86576E36C5EEFE17" ma:contentTypeVersion="9" ma:contentTypeDescription="Izveidot jaunu dokumentu." ma:contentTypeScope="" ma:versionID="647ac660d3fb8f17dfaf289e8b0103b4">
  <xsd:schema xmlns:xsd="http://www.w3.org/2001/XMLSchema" xmlns:xs="http://www.w3.org/2001/XMLSchema" xmlns:p="http://schemas.microsoft.com/office/2006/metadata/properties" xmlns:ns3="c83f29fb-cde7-4d80-ade5-85cac3af2b8a" targetNamespace="http://schemas.microsoft.com/office/2006/metadata/properties" ma:root="true" ma:fieldsID="6d9b03bde695ad2850526bb0dbef9e8f" ns3:_="">
    <xsd:import namespace="c83f29fb-cde7-4d80-ade5-85cac3af2b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3f29fb-cde7-4d80-ade5-85cac3af2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7610B-C553-43C3-8C10-B755FBFE6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8A41D5-7DCD-4548-81CC-8F29F3EB1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3f29fb-cde7-4d80-ade5-85cac3af2b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6C9132-5237-4D2E-BDC0-109F9F61E3D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3f29fb-cde7-4d80-ade5-85cac3af2b8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Guntars.Strauts</dc:creator>
  <cp:lastModifiedBy>Anita Osvalde</cp:lastModifiedBy>
  <dcterms:created xsi:type="dcterms:W3CDTF">2020-03-09T11:53:13Z</dcterms:created>
  <dcterms:modified xsi:type="dcterms:W3CDTF">2021-09-21T13:58:14Z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0x010100B437433056A2FA4B86576E36C5EEFE17</vt:lpwstr>
  </property>
</Properties>
</file>