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ita.BIO\Documents\Projekts Sadarbiba 2018\tomati gurki 2018\Dokumenti projekta sagatavosanai 2 kartai 2018\Atskaitei darzenu projektam\Getlinu monitorings un raza\"/>
    </mc:Choice>
  </mc:AlternateContent>
  <bookViews>
    <workbookView xWindow="0" yWindow="0" windowWidth="28800" windowHeight="11730" activeTab="1"/>
  </bookViews>
  <sheets>
    <sheet name="2019_2020" sheetId="1" r:id="rId1"/>
    <sheet name="2020_2021" sheetId="3" r:id="rId2"/>
    <sheet name="2019_2" sheetId="4" r:id="rId3"/>
    <sheet name="2020_1" sheetId="5" r:id="rId4"/>
    <sheet name="2020_2" sheetId="6" r:id="rId5"/>
    <sheet name="2021_1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7" l="1"/>
  <c r="D8" i="7" s="1"/>
  <c r="D13" i="7"/>
  <c r="D14" i="7"/>
  <c r="D15" i="7"/>
  <c r="D16" i="7"/>
  <c r="D18" i="7"/>
  <c r="D19" i="7"/>
  <c r="D20" i="7"/>
  <c r="D21" i="7"/>
  <c r="D22" i="7"/>
  <c r="D23" i="7"/>
  <c r="D25" i="7"/>
  <c r="D26" i="7"/>
  <c r="D27" i="7"/>
  <c r="D28" i="7"/>
  <c r="D29" i="7"/>
  <c r="D30" i="7"/>
  <c r="D32" i="7"/>
  <c r="D33" i="7"/>
  <c r="D34" i="7"/>
  <c r="D35" i="7"/>
  <c r="D36" i="7"/>
  <c r="D37" i="7"/>
  <c r="D39" i="7"/>
  <c r="D40" i="7"/>
  <c r="D41" i="7"/>
  <c r="D42" i="7"/>
  <c r="D43" i="7"/>
  <c r="D44" i="7"/>
  <c r="D46" i="7"/>
  <c r="D47" i="7"/>
  <c r="D48" i="7"/>
  <c r="D49" i="7"/>
  <c r="D50" i="7"/>
  <c r="D51" i="7"/>
  <c r="D53" i="7"/>
  <c r="D54" i="7"/>
  <c r="D55" i="7"/>
  <c r="D56" i="7"/>
  <c r="D57" i="7"/>
  <c r="D58" i="7"/>
  <c r="D60" i="7"/>
  <c r="D61" i="7"/>
  <c r="D62" i="7"/>
  <c r="D63" i="7"/>
  <c r="D64" i="7"/>
  <c r="D65" i="7"/>
  <c r="D67" i="7"/>
  <c r="D68" i="7"/>
  <c r="D69" i="7"/>
  <c r="D70" i="7"/>
  <c r="D71" i="7"/>
  <c r="D72" i="7"/>
  <c r="D74" i="7"/>
  <c r="D75" i="7"/>
  <c r="D76" i="7"/>
  <c r="D77" i="7"/>
  <c r="D78" i="7"/>
  <c r="D79" i="7"/>
  <c r="D81" i="7"/>
  <c r="D82" i="7"/>
  <c r="D83" i="7"/>
  <c r="D84" i="7"/>
  <c r="D85" i="7"/>
  <c r="D86" i="7"/>
  <c r="D88" i="7"/>
  <c r="D89" i="7"/>
  <c r="D90" i="7"/>
  <c r="D91" i="7"/>
  <c r="D92" i="7"/>
  <c r="D93" i="7"/>
  <c r="D95" i="7"/>
  <c r="D96" i="7"/>
  <c r="D97" i="7"/>
  <c r="D98" i="7"/>
  <c r="D99" i="7"/>
  <c r="D100" i="7"/>
  <c r="D102" i="7"/>
  <c r="D103" i="7"/>
  <c r="D104" i="7"/>
  <c r="D105" i="7"/>
  <c r="D106" i="7"/>
  <c r="D107" i="7"/>
  <c r="D109" i="7"/>
  <c r="D110" i="7"/>
  <c r="D111" i="7"/>
  <c r="D112" i="7"/>
  <c r="D113" i="7"/>
  <c r="D114" i="7"/>
  <c r="D116" i="7"/>
  <c r="D117" i="7"/>
  <c r="D118" i="7"/>
  <c r="D119" i="7"/>
  <c r="D120" i="7"/>
  <c r="D121" i="7"/>
  <c r="D123" i="7"/>
  <c r="D124" i="7"/>
  <c r="D125" i="7"/>
  <c r="D126" i="7"/>
  <c r="D127" i="7"/>
  <c r="D128" i="7"/>
  <c r="D130" i="7"/>
  <c r="D131" i="7"/>
  <c r="D132" i="7"/>
  <c r="D133" i="7"/>
  <c r="D134" i="7"/>
  <c r="D135" i="7"/>
  <c r="D137" i="7"/>
  <c r="D138" i="7"/>
  <c r="D139" i="7"/>
  <c r="D140" i="7"/>
  <c r="D141" i="7"/>
  <c r="D142" i="7"/>
  <c r="D144" i="7"/>
  <c r="D145" i="7"/>
  <c r="D146" i="7"/>
  <c r="D148" i="7"/>
  <c r="D149" i="7"/>
  <c r="D151" i="7"/>
  <c r="D152" i="7"/>
  <c r="D153" i="7"/>
  <c r="D154" i="7"/>
  <c r="D155" i="7"/>
  <c r="D156" i="7"/>
  <c r="D11" i="7"/>
  <c r="H151" i="7"/>
  <c r="G151" i="7"/>
  <c r="H144" i="7"/>
  <c r="G144" i="7"/>
  <c r="H137" i="7"/>
  <c r="G137" i="7"/>
  <c r="H130" i="7"/>
  <c r="G130" i="7"/>
  <c r="H123" i="7"/>
  <c r="G123" i="7"/>
  <c r="H116" i="7"/>
  <c r="G116" i="7"/>
  <c r="H109" i="7"/>
  <c r="G109" i="7"/>
  <c r="H102" i="7"/>
  <c r="G102" i="7"/>
  <c r="H95" i="7"/>
  <c r="G95" i="7"/>
  <c r="H88" i="7"/>
  <c r="G88" i="7"/>
  <c r="H81" i="7"/>
  <c r="G81" i="7"/>
  <c r="H74" i="7"/>
  <c r="G74" i="7"/>
  <c r="H67" i="7"/>
  <c r="G67" i="7"/>
  <c r="H60" i="7"/>
  <c r="G60" i="7"/>
  <c r="H52" i="7"/>
  <c r="G52" i="7"/>
  <c r="H45" i="7"/>
  <c r="G45" i="7"/>
  <c r="H38" i="7"/>
  <c r="G38" i="7"/>
  <c r="H31" i="7"/>
  <c r="G31" i="7"/>
  <c r="H24" i="7"/>
  <c r="G24" i="7"/>
  <c r="H17" i="7"/>
  <c r="G17" i="7"/>
  <c r="H10" i="7"/>
  <c r="G10" i="7"/>
  <c r="F8" i="7"/>
  <c r="E8" i="7"/>
  <c r="F6" i="7" s="1"/>
  <c r="C8" i="7"/>
  <c r="B8" i="7"/>
  <c r="C5" i="7" s="1"/>
  <c r="H7" i="7"/>
  <c r="G7" i="7"/>
  <c r="D13" i="6"/>
  <c r="D14" i="6"/>
  <c r="D15" i="6"/>
  <c r="D16" i="6"/>
  <c r="D17" i="6"/>
  <c r="D19" i="6"/>
  <c r="D20" i="6"/>
  <c r="D21" i="6"/>
  <c r="D22" i="6"/>
  <c r="D23" i="6"/>
  <c r="D24" i="6"/>
  <c r="D26" i="6"/>
  <c r="D27" i="6"/>
  <c r="D28" i="6"/>
  <c r="D29" i="6"/>
  <c r="D30" i="6"/>
  <c r="D31" i="6"/>
  <c r="D33" i="6"/>
  <c r="D34" i="6"/>
  <c r="D35" i="6"/>
  <c r="D36" i="6"/>
  <c r="D37" i="6"/>
  <c r="D38" i="6"/>
  <c r="D40" i="6"/>
  <c r="D41" i="6"/>
  <c r="D42" i="6"/>
  <c r="D43" i="6"/>
  <c r="D44" i="6"/>
  <c r="D45" i="6"/>
  <c r="D47" i="6"/>
  <c r="D48" i="6"/>
  <c r="D49" i="6"/>
  <c r="D50" i="6"/>
  <c r="D51" i="6"/>
  <c r="D52" i="6"/>
  <c r="D54" i="6"/>
  <c r="D55" i="6"/>
  <c r="D56" i="6"/>
  <c r="D57" i="6"/>
  <c r="D58" i="6"/>
  <c r="D59" i="6"/>
  <c r="D61" i="6"/>
  <c r="D62" i="6"/>
  <c r="D63" i="6"/>
  <c r="D64" i="6"/>
  <c r="D65" i="6"/>
  <c r="D66" i="6"/>
  <c r="D68" i="6"/>
  <c r="D69" i="6"/>
  <c r="D70" i="6"/>
  <c r="D71" i="6"/>
  <c r="D72" i="6"/>
  <c r="D73" i="6"/>
  <c r="D75" i="6"/>
  <c r="D76" i="6"/>
  <c r="D77" i="6"/>
  <c r="D78" i="6"/>
  <c r="D79" i="6"/>
  <c r="D80" i="6"/>
  <c r="D82" i="6"/>
  <c r="D83" i="6"/>
  <c r="D84" i="6"/>
  <c r="D85" i="6"/>
  <c r="D86" i="6"/>
  <c r="D87" i="6"/>
  <c r="D89" i="6"/>
  <c r="D90" i="6"/>
  <c r="D91" i="6"/>
  <c r="D92" i="6"/>
  <c r="D93" i="6"/>
  <c r="D94" i="6"/>
  <c r="D96" i="6"/>
  <c r="D97" i="6"/>
  <c r="D98" i="6"/>
  <c r="D99" i="6"/>
  <c r="D100" i="6"/>
  <c r="D101" i="6"/>
  <c r="D103" i="6"/>
  <c r="D104" i="6"/>
  <c r="D105" i="6"/>
  <c r="D106" i="6"/>
  <c r="D107" i="6"/>
  <c r="D108" i="6"/>
  <c r="D110" i="6"/>
  <c r="D111" i="6"/>
  <c r="D112" i="6"/>
  <c r="D113" i="6"/>
  <c r="D114" i="6"/>
  <c r="D115" i="6"/>
  <c r="D12" i="6"/>
  <c r="E109" i="6"/>
  <c r="E102" i="6"/>
  <c r="E95" i="6"/>
  <c r="E88" i="6"/>
  <c r="E81" i="6"/>
  <c r="E74" i="6"/>
  <c r="E67" i="6"/>
  <c r="E60" i="6"/>
  <c r="E53" i="6"/>
  <c r="E46" i="6"/>
  <c r="E39" i="6"/>
  <c r="E32" i="6"/>
  <c r="E25" i="6"/>
  <c r="E18" i="6"/>
  <c r="E11" i="6"/>
  <c r="C8" i="6"/>
  <c r="B8" i="6"/>
  <c r="C6" i="6" s="1"/>
  <c r="D12" i="5"/>
  <c r="D13" i="5"/>
  <c r="D14" i="5"/>
  <c r="D15" i="5"/>
  <c r="D16" i="5"/>
  <c r="D18" i="5"/>
  <c r="D19" i="5"/>
  <c r="D20" i="5"/>
  <c r="D21" i="5"/>
  <c r="D22" i="5"/>
  <c r="D23" i="5"/>
  <c r="D25" i="5"/>
  <c r="D26" i="5"/>
  <c r="D27" i="5"/>
  <c r="D28" i="5"/>
  <c r="D29" i="5"/>
  <c r="D30" i="5"/>
  <c r="D32" i="5"/>
  <c r="D33" i="5"/>
  <c r="D34" i="5"/>
  <c r="D35" i="5"/>
  <c r="D36" i="5"/>
  <c r="D37" i="5"/>
  <c r="D39" i="5"/>
  <c r="D40" i="5"/>
  <c r="D41" i="5"/>
  <c r="D42" i="5"/>
  <c r="D43" i="5"/>
  <c r="D44" i="5"/>
  <c r="D46" i="5"/>
  <c r="D47" i="5"/>
  <c r="D48" i="5"/>
  <c r="D49" i="5"/>
  <c r="D50" i="5"/>
  <c r="D51" i="5"/>
  <c r="D53" i="5"/>
  <c r="D54" i="5"/>
  <c r="D55" i="5"/>
  <c r="D56" i="5"/>
  <c r="D57" i="5"/>
  <c r="D58" i="5"/>
  <c r="D60" i="5"/>
  <c r="D61" i="5"/>
  <c r="D62" i="5"/>
  <c r="D63" i="5"/>
  <c r="D64" i="5"/>
  <c r="D65" i="5"/>
  <c r="D67" i="5"/>
  <c r="D68" i="5"/>
  <c r="D69" i="5"/>
  <c r="D70" i="5"/>
  <c r="D71" i="5"/>
  <c r="D72" i="5"/>
  <c r="D74" i="5"/>
  <c r="D75" i="5"/>
  <c r="D76" i="5"/>
  <c r="D77" i="5"/>
  <c r="D78" i="5"/>
  <c r="D79" i="5"/>
  <c r="D81" i="5"/>
  <c r="D82" i="5"/>
  <c r="D83" i="5"/>
  <c r="D84" i="5"/>
  <c r="D85" i="5"/>
  <c r="D86" i="5"/>
  <c r="D88" i="5"/>
  <c r="D89" i="5"/>
  <c r="D90" i="5"/>
  <c r="D91" i="5"/>
  <c r="D92" i="5"/>
  <c r="D93" i="5"/>
  <c r="D95" i="5"/>
  <c r="D96" i="5"/>
  <c r="D97" i="5"/>
  <c r="D98" i="5"/>
  <c r="D99" i="5"/>
  <c r="D100" i="5"/>
  <c r="D102" i="5"/>
  <c r="D103" i="5"/>
  <c r="D104" i="5"/>
  <c r="D105" i="5"/>
  <c r="D106" i="5"/>
  <c r="D107" i="5"/>
  <c r="D109" i="5"/>
  <c r="D110" i="5"/>
  <c r="D111" i="5"/>
  <c r="D112" i="5"/>
  <c r="D113" i="5"/>
  <c r="D114" i="5"/>
  <c r="D116" i="5"/>
  <c r="D117" i="5"/>
  <c r="D118" i="5"/>
  <c r="D119" i="5"/>
  <c r="D120" i="5"/>
  <c r="D121" i="5"/>
  <c r="D123" i="5"/>
  <c r="D124" i="5"/>
  <c r="D125" i="5"/>
  <c r="D126" i="5"/>
  <c r="D127" i="5"/>
  <c r="D128" i="5"/>
  <c r="D130" i="5"/>
  <c r="D131" i="5"/>
  <c r="D132" i="5"/>
  <c r="D133" i="5"/>
  <c r="D134" i="5"/>
  <c r="D135" i="5"/>
  <c r="D137" i="5"/>
  <c r="D138" i="5"/>
  <c r="D139" i="5"/>
  <c r="D140" i="5"/>
  <c r="D141" i="5"/>
  <c r="D142" i="5"/>
  <c r="D144" i="5"/>
  <c r="D145" i="5"/>
  <c r="D146" i="5"/>
  <c r="D147" i="5"/>
  <c r="D148" i="5"/>
  <c r="D149" i="5"/>
  <c r="D151" i="5"/>
  <c r="D152" i="5"/>
  <c r="D154" i="5"/>
  <c r="D155" i="5"/>
  <c r="D156" i="5"/>
  <c r="D158" i="5"/>
  <c r="D159" i="5"/>
  <c r="D160" i="5"/>
  <c r="D161" i="5"/>
  <c r="D162" i="5"/>
  <c r="D163" i="5"/>
  <c r="D165" i="5"/>
  <c r="D166" i="5"/>
  <c r="D167" i="5"/>
  <c r="D168" i="5"/>
  <c r="D169" i="5"/>
  <c r="D11" i="5"/>
  <c r="E165" i="5"/>
  <c r="E158" i="5"/>
  <c r="E151" i="5"/>
  <c r="E144" i="5"/>
  <c r="E137" i="5"/>
  <c r="E130" i="5"/>
  <c r="E123" i="5"/>
  <c r="E116" i="5"/>
  <c r="E109" i="5"/>
  <c r="E102" i="5"/>
  <c r="E95" i="5"/>
  <c r="E88" i="5"/>
  <c r="E81" i="5"/>
  <c r="E74" i="5"/>
  <c r="E67" i="5"/>
  <c r="E60" i="5"/>
  <c r="E52" i="5"/>
  <c r="E45" i="5"/>
  <c r="E38" i="5"/>
  <c r="E31" i="5"/>
  <c r="E24" i="5"/>
  <c r="E17" i="5"/>
  <c r="E10" i="5"/>
  <c r="C8" i="5"/>
  <c r="B8" i="5"/>
  <c r="C6" i="5" s="1"/>
  <c r="E7" i="5"/>
  <c r="F5" i="7" l="1"/>
  <c r="C6" i="7"/>
  <c r="D8" i="6"/>
  <c r="C5" i="6"/>
  <c r="D8" i="5"/>
  <c r="C5" i="5"/>
  <c r="C6" i="4" l="1"/>
  <c r="D12" i="4"/>
  <c r="D8" i="4" s="1"/>
  <c r="D13" i="4"/>
  <c r="D14" i="4"/>
  <c r="D16" i="4"/>
  <c r="D17" i="4"/>
  <c r="D18" i="4"/>
  <c r="D19" i="4"/>
  <c r="D20" i="4"/>
  <c r="D21" i="4"/>
  <c r="D23" i="4"/>
  <c r="D24" i="4"/>
  <c r="D25" i="4"/>
  <c r="D26" i="4"/>
  <c r="D27" i="4"/>
  <c r="D28" i="4"/>
  <c r="D30" i="4"/>
  <c r="D31" i="4"/>
  <c r="D32" i="4"/>
  <c r="D33" i="4"/>
  <c r="D34" i="4"/>
  <c r="D35" i="4"/>
  <c r="D37" i="4"/>
  <c r="D38" i="4"/>
  <c r="D39" i="4"/>
  <c r="D40" i="4"/>
  <c r="D41" i="4"/>
  <c r="D42" i="4"/>
  <c r="D44" i="4"/>
  <c r="D45" i="4"/>
  <c r="D46" i="4"/>
  <c r="D47" i="4"/>
  <c r="D48" i="4"/>
  <c r="D49" i="4"/>
  <c r="D51" i="4"/>
  <c r="D52" i="4"/>
  <c r="D53" i="4"/>
  <c r="D54" i="4"/>
  <c r="D55" i="4"/>
  <c r="D56" i="4"/>
  <c r="D58" i="4"/>
  <c r="D59" i="4"/>
  <c r="D60" i="4"/>
  <c r="D61" i="4"/>
  <c r="D62" i="4"/>
  <c r="D63" i="4"/>
  <c r="D65" i="4"/>
  <c r="D66" i="4"/>
  <c r="D67" i="4"/>
  <c r="D68" i="4"/>
  <c r="D69" i="4"/>
  <c r="D70" i="4"/>
  <c r="D72" i="4"/>
  <c r="D73" i="4"/>
  <c r="D74" i="4"/>
  <c r="D75" i="4"/>
  <c r="D76" i="4"/>
  <c r="D77" i="4"/>
  <c r="D79" i="4"/>
  <c r="D80" i="4"/>
  <c r="D81" i="4"/>
  <c r="D82" i="4"/>
  <c r="D83" i="4"/>
  <c r="D84" i="4"/>
  <c r="D86" i="4"/>
  <c r="D87" i="4"/>
  <c r="D88" i="4"/>
  <c r="D89" i="4"/>
  <c r="D90" i="4"/>
  <c r="D91" i="4"/>
  <c r="D93" i="4"/>
  <c r="D94" i="4"/>
  <c r="D95" i="4"/>
  <c r="D96" i="4"/>
  <c r="D97" i="4"/>
  <c r="D98" i="4"/>
  <c r="D100" i="4"/>
  <c r="D101" i="4"/>
  <c r="D102" i="4"/>
  <c r="D103" i="4"/>
  <c r="D104" i="4"/>
  <c r="D105" i="4"/>
  <c r="D107" i="4"/>
  <c r="D108" i="4"/>
  <c r="D109" i="4"/>
  <c r="D110" i="4"/>
  <c r="D111" i="4"/>
  <c r="D112" i="4"/>
  <c r="D114" i="4"/>
  <c r="D115" i="4"/>
  <c r="D116" i="4"/>
  <c r="D117" i="4"/>
  <c r="D118" i="4"/>
  <c r="D119" i="4"/>
  <c r="D121" i="4"/>
  <c r="D122" i="4"/>
  <c r="D123" i="4"/>
  <c r="D124" i="4"/>
  <c r="D125" i="4"/>
  <c r="D11" i="4"/>
  <c r="E10" i="4"/>
  <c r="E15" i="4"/>
  <c r="E120" i="4"/>
  <c r="E113" i="4"/>
  <c r="E106" i="4"/>
  <c r="E99" i="4"/>
  <c r="E92" i="4"/>
  <c r="E85" i="4"/>
  <c r="E78" i="4"/>
  <c r="E71" i="4"/>
  <c r="E64" i="4"/>
  <c r="E57" i="4"/>
  <c r="E50" i="4"/>
  <c r="E43" i="4"/>
  <c r="E36" i="4"/>
  <c r="E29" i="4"/>
  <c r="E22" i="4"/>
  <c r="C8" i="4"/>
  <c r="B8" i="4"/>
  <c r="N91" i="3"/>
  <c r="J91" i="3"/>
  <c r="N90" i="3"/>
  <c r="J90" i="3"/>
  <c r="N89" i="3"/>
  <c r="J89" i="3"/>
  <c r="N88" i="3"/>
  <c r="J88" i="3"/>
  <c r="N87" i="3"/>
  <c r="J87" i="3"/>
  <c r="N86" i="3"/>
  <c r="K86" i="3"/>
  <c r="J86" i="3"/>
  <c r="G86" i="3"/>
  <c r="N85" i="3"/>
  <c r="K85" i="3"/>
  <c r="J85" i="3"/>
  <c r="G85" i="3"/>
  <c r="N84" i="3"/>
  <c r="K84" i="3"/>
  <c r="J84" i="3"/>
  <c r="G84" i="3"/>
  <c r="N83" i="3"/>
  <c r="K83" i="3"/>
  <c r="J83" i="3"/>
  <c r="G83" i="3"/>
  <c r="N82" i="3"/>
  <c r="K82" i="3"/>
  <c r="J82" i="3"/>
  <c r="G82" i="3"/>
  <c r="N81" i="3"/>
  <c r="K81" i="3"/>
  <c r="J81" i="3"/>
  <c r="G81" i="3"/>
  <c r="N80" i="3"/>
  <c r="K80" i="3"/>
  <c r="J80" i="3"/>
  <c r="G80" i="3"/>
  <c r="N79" i="3"/>
  <c r="K79" i="3"/>
  <c r="J79" i="3"/>
  <c r="G79" i="3"/>
  <c r="N78" i="3"/>
  <c r="K78" i="3"/>
  <c r="J78" i="3"/>
  <c r="G78" i="3"/>
  <c r="N77" i="3"/>
  <c r="K77" i="3"/>
  <c r="J77" i="3"/>
  <c r="G77" i="3"/>
  <c r="N76" i="3"/>
  <c r="K76" i="3"/>
  <c r="J76" i="3"/>
  <c r="G76" i="3"/>
  <c r="N75" i="3"/>
  <c r="K75" i="3"/>
  <c r="J75" i="3"/>
  <c r="G75" i="3"/>
  <c r="N74" i="3"/>
  <c r="K74" i="3"/>
  <c r="J74" i="3"/>
  <c r="G74" i="3"/>
  <c r="N73" i="3"/>
  <c r="K73" i="3"/>
  <c r="J73" i="3"/>
  <c r="G73" i="3"/>
  <c r="N72" i="3"/>
  <c r="K72" i="3"/>
  <c r="J72" i="3"/>
  <c r="G72" i="3"/>
  <c r="F72" i="3"/>
  <c r="C72" i="3"/>
  <c r="N71" i="3"/>
  <c r="K71" i="3"/>
  <c r="J71" i="3"/>
  <c r="G71" i="3"/>
  <c r="F71" i="3"/>
  <c r="C71" i="3"/>
  <c r="N70" i="3"/>
  <c r="K70" i="3"/>
  <c r="J70" i="3"/>
  <c r="G70" i="3"/>
  <c r="F70" i="3"/>
  <c r="C70" i="3"/>
  <c r="N69" i="3"/>
  <c r="K69" i="3"/>
  <c r="J69" i="3"/>
  <c r="G69" i="3"/>
  <c r="F69" i="3"/>
  <c r="C69" i="3"/>
  <c r="N68" i="3"/>
  <c r="K68" i="3"/>
  <c r="J68" i="3"/>
  <c r="G68" i="3"/>
  <c r="F68" i="3"/>
  <c r="C68" i="3"/>
  <c r="N67" i="3"/>
  <c r="K67" i="3"/>
  <c r="J67" i="3"/>
  <c r="G67" i="3"/>
  <c r="F67" i="3"/>
  <c r="C67" i="3"/>
  <c r="N66" i="3"/>
  <c r="K66" i="3"/>
  <c r="J66" i="3"/>
  <c r="G66" i="3"/>
  <c r="F66" i="3"/>
  <c r="C66" i="3"/>
  <c r="N65" i="3"/>
  <c r="K65" i="3"/>
  <c r="J65" i="3"/>
  <c r="G65" i="3"/>
  <c r="F65" i="3"/>
  <c r="C65" i="3"/>
  <c r="N64" i="3"/>
  <c r="K64" i="3"/>
  <c r="J64" i="3"/>
  <c r="G64" i="3"/>
  <c r="F64" i="3"/>
  <c r="C64" i="3"/>
  <c r="N63" i="3"/>
  <c r="K63" i="3"/>
  <c r="J63" i="3"/>
  <c r="G63" i="3"/>
  <c r="F63" i="3"/>
  <c r="C63" i="3"/>
  <c r="N62" i="3"/>
  <c r="K62" i="3"/>
  <c r="J62" i="3"/>
  <c r="G62" i="3"/>
  <c r="F62" i="3"/>
  <c r="C62" i="3"/>
  <c r="N61" i="3"/>
  <c r="K61" i="3"/>
  <c r="J61" i="3"/>
  <c r="G61" i="3"/>
  <c r="F61" i="3"/>
  <c r="C61" i="3"/>
  <c r="N60" i="3"/>
  <c r="K60" i="3"/>
  <c r="J60" i="3"/>
  <c r="G60" i="3"/>
  <c r="F60" i="3"/>
  <c r="C60" i="3"/>
  <c r="N59" i="3"/>
  <c r="K59" i="3"/>
  <c r="J59" i="3"/>
  <c r="G59" i="3"/>
  <c r="F59" i="3"/>
  <c r="C59" i="3"/>
  <c r="N58" i="3"/>
  <c r="K58" i="3"/>
  <c r="J58" i="3"/>
  <c r="G58" i="3"/>
  <c r="F58" i="3"/>
  <c r="C58" i="3"/>
  <c r="N57" i="3"/>
  <c r="K57" i="3"/>
  <c r="J57" i="3"/>
  <c r="G57" i="3"/>
  <c r="F57" i="3"/>
  <c r="C57" i="3"/>
  <c r="N56" i="3"/>
  <c r="K56" i="3"/>
  <c r="J56" i="3"/>
  <c r="G56" i="3"/>
  <c r="F56" i="3"/>
  <c r="C56" i="3"/>
  <c r="N55" i="3"/>
  <c r="K55" i="3"/>
  <c r="J55" i="3"/>
  <c r="G55" i="3"/>
  <c r="F55" i="3"/>
  <c r="C55" i="3"/>
  <c r="N54" i="3"/>
  <c r="K54" i="3"/>
  <c r="J54" i="3"/>
  <c r="G54" i="3"/>
  <c r="F54" i="3"/>
  <c r="C54" i="3"/>
  <c r="N53" i="3"/>
  <c r="K53" i="3"/>
  <c r="J53" i="3"/>
  <c r="G53" i="3"/>
  <c r="F53" i="3"/>
  <c r="C53" i="3"/>
  <c r="N52" i="3"/>
  <c r="K52" i="3"/>
  <c r="J52" i="3"/>
  <c r="G52" i="3"/>
  <c r="F52" i="3"/>
  <c r="C52" i="3"/>
  <c r="N51" i="3"/>
  <c r="K51" i="3"/>
  <c r="J51" i="3"/>
  <c r="G51" i="3"/>
  <c r="F51" i="3"/>
  <c r="C51" i="3"/>
  <c r="N50" i="3"/>
  <c r="K50" i="3"/>
  <c r="J50" i="3"/>
  <c r="G50" i="3"/>
  <c r="F50" i="3"/>
  <c r="C50" i="3"/>
  <c r="N49" i="3"/>
  <c r="K49" i="3"/>
  <c r="J49" i="3"/>
  <c r="G49" i="3"/>
  <c r="F49" i="3"/>
  <c r="C49" i="3"/>
  <c r="N48" i="3"/>
  <c r="K48" i="3"/>
  <c r="J48" i="3"/>
  <c r="G48" i="3"/>
  <c r="F48" i="3"/>
  <c r="C48" i="3"/>
  <c r="N47" i="3"/>
  <c r="K47" i="3"/>
  <c r="J47" i="3"/>
  <c r="G47" i="3"/>
  <c r="F47" i="3"/>
  <c r="C47" i="3"/>
  <c r="N46" i="3"/>
  <c r="K46" i="3"/>
  <c r="J46" i="3"/>
  <c r="G46" i="3"/>
  <c r="F46" i="3"/>
  <c r="C46" i="3"/>
  <c r="N45" i="3"/>
  <c r="K45" i="3"/>
  <c r="J45" i="3"/>
  <c r="G45" i="3"/>
  <c r="F45" i="3"/>
  <c r="C45" i="3"/>
  <c r="N44" i="3"/>
  <c r="K44" i="3"/>
  <c r="J44" i="3"/>
  <c r="G44" i="3"/>
  <c r="F44" i="3"/>
  <c r="C44" i="3"/>
  <c r="N43" i="3"/>
  <c r="K43" i="3"/>
  <c r="J43" i="3"/>
  <c r="G43" i="3"/>
  <c r="F43" i="3"/>
  <c r="C43" i="3"/>
  <c r="N42" i="3"/>
  <c r="K42" i="3"/>
  <c r="J42" i="3"/>
  <c r="G42" i="3"/>
  <c r="F42" i="3"/>
  <c r="C42" i="3"/>
  <c r="N41" i="3"/>
  <c r="K41" i="3"/>
  <c r="J41" i="3"/>
  <c r="G41" i="3"/>
  <c r="F41" i="3"/>
  <c r="C41" i="3"/>
  <c r="N40" i="3"/>
  <c r="K40" i="3"/>
  <c r="J40" i="3"/>
  <c r="G40" i="3"/>
  <c r="F40" i="3"/>
  <c r="C40" i="3"/>
  <c r="N39" i="3"/>
  <c r="K39" i="3"/>
  <c r="J39" i="3"/>
  <c r="G39" i="3"/>
  <c r="F39" i="3"/>
  <c r="C39" i="3"/>
  <c r="N38" i="3"/>
  <c r="K38" i="3"/>
  <c r="J38" i="3"/>
  <c r="G38" i="3"/>
  <c r="F38" i="3"/>
  <c r="C38" i="3"/>
  <c r="N37" i="3"/>
  <c r="K37" i="3"/>
  <c r="J37" i="3"/>
  <c r="G37" i="3"/>
  <c r="F37" i="3"/>
  <c r="C37" i="3"/>
  <c r="N36" i="3"/>
  <c r="K36" i="3"/>
  <c r="J36" i="3"/>
  <c r="G36" i="3"/>
  <c r="F36" i="3"/>
  <c r="C36" i="3"/>
  <c r="N35" i="3"/>
  <c r="K35" i="3"/>
  <c r="J35" i="3"/>
  <c r="G35" i="3"/>
  <c r="F35" i="3"/>
  <c r="C35" i="3"/>
  <c r="N34" i="3"/>
  <c r="K34" i="3"/>
  <c r="J34" i="3"/>
  <c r="G34" i="3"/>
  <c r="F34" i="3"/>
  <c r="C34" i="3"/>
  <c r="N33" i="3"/>
  <c r="K33" i="3"/>
  <c r="J33" i="3"/>
  <c r="G33" i="3"/>
  <c r="F33" i="3"/>
  <c r="C33" i="3"/>
  <c r="N32" i="3"/>
  <c r="K32" i="3"/>
  <c r="J32" i="3"/>
  <c r="G32" i="3"/>
  <c r="F32" i="3"/>
  <c r="C32" i="3"/>
  <c r="N31" i="3"/>
  <c r="K31" i="3"/>
  <c r="J31" i="3"/>
  <c r="G31" i="3"/>
  <c r="F31" i="3"/>
  <c r="C31" i="3"/>
  <c r="N30" i="3"/>
  <c r="K30" i="3"/>
  <c r="J30" i="3"/>
  <c r="G30" i="3"/>
  <c r="F30" i="3"/>
  <c r="C30" i="3"/>
  <c r="N29" i="3"/>
  <c r="K29" i="3"/>
  <c r="J29" i="3"/>
  <c r="G29" i="3"/>
  <c r="F29" i="3"/>
  <c r="C29" i="3"/>
  <c r="N28" i="3"/>
  <c r="K28" i="3"/>
  <c r="J28" i="3"/>
  <c r="G28" i="3"/>
  <c r="F28" i="3"/>
  <c r="C28" i="3"/>
  <c r="N27" i="3"/>
  <c r="K27" i="3"/>
  <c r="J27" i="3"/>
  <c r="G27" i="3"/>
  <c r="F27" i="3"/>
  <c r="C27" i="3"/>
  <c r="N26" i="3"/>
  <c r="K26" i="3"/>
  <c r="J26" i="3"/>
  <c r="G26" i="3"/>
  <c r="F26" i="3"/>
  <c r="C26" i="3"/>
  <c r="N25" i="3"/>
  <c r="K25" i="3"/>
  <c r="J25" i="3"/>
  <c r="G25" i="3"/>
  <c r="F25" i="3"/>
  <c r="C25" i="3"/>
  <c r="N24" i="3"/>
  <c r="K24" i="3"/>
  <c r="J24" i="3"/>
  <c r="G24" i="3"/>
  <c r="F24" i="3"/>
  <c r="C24" i="3"/>
  <c r="N23" i="3"/>
  <c r="K23" i="3"/>
  <c r="J23" i="3"/>
  <c r="G23" i="3"/>
  <c r="F23" i="3"/>
  <c r="C23" i="3"/>
  <c r="N22" i="3"/>
  <c r="K22" i="3"/>
  <c r="J22" i="3"/>
  <c r="G22" i="3"/>
  <c r="F22" i="3"/>
  <c r="C22" i="3"/>
  <c r="N21" i="3"/>
  <c r="K21" i="3"/>
  <c r="J21" i="3"/>
  <c r="G21" i="3"/>
  <c r="F21" i="3"/>
  <c r="C21" i="3"/>
  <c r="N20" i="3"/>
  <c r="K20" i="3"/>
  <c r="J20" i="3"/>
  <c r="G20" i="3"/>
  <c r="F20" i="3"/>
  <c r="C20" i="3"/>
  <c r="N19" i="3"/>
  <c r="K19" i="3"/>
  <c r="J19" i="3"/>
  <c r="G19" i="3"/>
  <c r="F19" i="3"/>
  <c r="C19" i="3"/>
  <c r="N18" i="3"/>
  <c r="K18" i="3"/>
  <c r="J18" i="3"/>
  <c r="G18" i="3"/>
  <c r="F18" i="3"/>
  <c r="C18" i="3"/>
  <c r="N17" i="3"/>
  <c r="K17" i="3"/>
  <c r="J17" i="3"/>
  <c r="G17" i="3"/>
  <c r="F17" i="3"/>
  <c r="C17" i="3"/>
  <c r="N16" i="3"/>
  <c r="K16" i="3"/>
  <c r="J16" i="3"/>
  <c r="G16" i="3"/>
  <c r="F16" i="3"/>
  <c r="C16" i="3"/>
  <c r="N15" i="3"/>
  <c r="K15" i="3"/>
  <c r="J15" i="3"/>
  <c r="G15" i="3"/>
  <c r="F15" i="3"/>
  <c r="C15" i="3"/>
  <c r="N14" i="3"/>
  <c r="K14" i="3"/>
  <c r="J14" i="3"/>
  <c r="G14" i="3"/>
  <c r="F14" i="3"/>
  <c r="C14" i="3"/>
  <c r="N13" i="3"/>
  <c r="K13" i="3"/>
  <c r="J13" i="3"/>
  <c r="G13" i="3"/>
  <c r="F13" i="3"/>
  <c r="C13" i="3"/>
  <c r="N12" i="3"/>
  <c r="K12" i="3"/>
  <c r="J12" i="3"/>
  <c r="G12" i="3"/>
  <c r="F12" i="3"/>
  <c r="C12" i="3"/>
  <c r="N11" i="3"/>
  <c r="K11" i="3"/>
  <c r="J11" i="3"/>
  <c r="G11" i="3"/>
  <c r="F11" i="3"/>
  <c r="C11" i="3"/>
  <c r="N10" i="3"/>
  <c r="K10" i="3"/>
  <c r="J10" i="3"/>
  <c r="G10" i="3"/>
  <c r="F10" i="3"/>
  <c r="C10" i="3"/>
  <c r="N9" i="3"/>
  <c r="K9" i="3"/>
  <c r="J9" i="3"/>
  <c r="G9" i="3"/>
  <c r="F9" i="3"/>
  <c r="C9" i="3"/>
  <c r="N2" i="3"/>
  <c r="J2" i="3"/>
  <c r="F2" i="3"/>
  <c r="C5" i="4" l="1"/>
  <c r="N82" i="1"/>
  <c r="K82" i="1"/>
  <c r="J82" i="1"/>
  <c r="G82" i="1"/>
  <c r="F82" i="1"/>
  <c r="C82" i="1"/>
  <c r="N81" i="1"/>
  <c r="K81" i="1"/>
  <c r="J81" i="1"/>
  <c r="G81" i="1"/>
  <c r="F81" i="1"/>
  <c r="C81" i="1"/>
  <c r="N80" i="1"/>
  <c r="K80" i="1"/>
  <c r="J80" i="1"/>
  <c r="G80" i="1"/>
  <c r="F80" i="1"/>
  <c r="C80" i="1"/>
  <c r="N79" i="1"/>
  <c r="K79" i="1"/>
  <c r="J79" i="1"/>
  <c r="G79" i="1"/>
  <c r="F79" i="1"/>
  <c r="C79" i="1"/>
  <c r="N78" i="1"/>
  <c r="K78" i="1"/>
  <c r="J78" i="1"/>
  <c r="G78" i="1"/>
  <c r="F78" i="1"/>
  <c r="C78" i="1"/>
  <c r="N77" i="1"/>
  <c r="K77" i="1"/>
  <c r="J77" i="1"/>
  <c r="G77" i="1"/>
  <c r="F77" i="1"/>
  <c r="C77" i="1"/>
  <c r="N76" i="1"/>
  <c r="K76" i="1"/>
  <c r="J76" i="1"/>
  <c r="G76" i="1"/>
  <c r="F76" i="1"/>
  <c r="C76" i="1"/>
  <c r="N75" i="1"/>
  <c r="K75" i="1"/>
  <c r="J75" i="1"/>
  <c r="G75" i="1"/>
  <c r="F75" i="1"/>
  <c r="C75" i="1"/>
  <c r="N74" i="1"/>
  <c r="K74" i="1"/>
  <c r="J74" i="1"/>
  <c r="G74" i="1"/>
  <c r="F74" i="1"/>
  <c r="C74" i="1"/>
  <c r="N73" i="1"/>
  <c r="K73" i="1"/>
  <c r="J73" i="1"/>
  <c r="G73" i="1"/>
  <c r="F73" i="1"/>
  <c r="C73" i="1"/>
  <c r="N72" i="1"/>
  <c r="K72" i="1"/>
  <c r="J72" i="1"/>
  <c r="G72" i="1"/>
  <c r="F72" i="1"/>
  <c r="C72" i="1"/>
  <c r="N71" i="1"/>
  <c r="K71" i="1"/>
  <c r="J71" i="1"/>
  <c r="G71" i="1"/>
  <c r="F71" i="1"/>
  <c r="C71" i="1"/>
  <c r="N70" i="1"/>
  <c r="K70" i="1"/>
  <c r="J70" i="1"/>
  <c r="G70" i="1"/>
  <c r="F70" i="1"/>
  <c r="C70" i="1"/>
  <c r="N69" i="1"/>
  <c r="K69" i="1"/>
  <c r="J69" i="1"/>
  <c r="G69" i="1"/>
  <c r="F69" i="1"/>
  <c r="C69" i="1"/>
  <c r="N68" i="1"/>
  <c r="K68" i="1"/>
  <c r="J68" i="1"/>
  <c r="G68" i="1"/>
  <c r="F68" i="1"/>
  <c r="C68" i="1"/>
  <c r="N67" i="1"/>
  <c r="K67" i="1"/>
  <c r="J67" i="1"/>
  <c r="G67" i="1"/>
  <c r="F67" i="1"/>
  <c r="C67" i="1"/>
  <c r="N66" i="1"/>
  <c r="K66" i="1"/>
  <c r="J66" i="1"/>
  <c r="G66" i="1"/>
  <c r="F66" i="1"/>
  <c r="C66" i="1"/>
  <c r="N65" i="1"/>
  <c r="K65" i="1"/>
  <c r="J65" i="1"/>
  <c r="G65" i="1"/>
  <c r="F65" i="1"/>
  <c r="C65" i="1"/>
  <c r="N64" i="1"/>
  <c r="K64" i="1"/>
  <c r="J64" i="1"/>
  <c r="G64" i="1"/>
  <c r="F64" i="1"/>
  <c r="C64" i="1"/>
  <c r="N63" i="1"/>
  <c r="K63" i="1"/>
  <c r="J63" i="1"/>
  <c r="G63" i="1"/>
  <c r="F63" i="1"/>
  <c r="C63" i="1"/>
  <c r="N62" i="1"/>
  <c r="K62" i="1"/>
  <c r="J62" i="1"/>
  <c r="G62" i="1"/>
  <c r="F62" i="1"/>
  <c r="C62" i="1"/>
  <c r="N61" i="1"/>
  <c r="K61" i="1"/>
  <c r="J61" i="1"/>
  <c r="G61" i="1"/>
  <c r="F61" i="1"/>
  <c r="C61" i="1"/>
  <c r="N60" i="1"/>
  <c r="K60" i="1"/>
  <c r="J60" i="1"/>
  <c r="G60" i="1"/>
  <c r="F60" i="1"/>
  <c r="C60" i="1"/>
  <c r="N59" i="1"/>
  <c r="K59" i="1"/>
  <c r="J59" i="1"/>
  <c r="G59" i="1"/>
  <c r="F59" i="1"/>
  <c r="C59" i="1"/>
  <c r="N58" i="1"/>
  <c r="K58" i="1"/>
  <c r="J58" i="1"/>
  <c r="G58" i="1"/>
  <c r="F58" i="1"/>
  <c r="C58" i="1"/>
  <c r="N57" i="1"/>
  <c r="K57" i="1"/>
  <c r="J57" i="1"/>
  <c r="G57" i="1"/>
  <c r="F57" i="1"/>
  <c r="C57" i="1"/>
  <c r="N56" i="1"/>
  <c r="K56" i="1"/>
  <c r="J56" i="1"/>
  <c r="G56" i="1"/>
  <c r="F56" i="1"/>
  <c r="C56" i="1"/>
  <c r="N55" i="1"/>
  <c r="K55" i="1"/>
  <c r="J55" i="1"/>
  <c r="G55" i="1"/>
  <c r="F55" i="1"/>
  <c r="C55" i="1"/>
  <c r="N54" i="1"/>
  <c r="K54" i="1"/>
  <c r="J54" i="1"/>
  <c r="G54" i="1"/>
  <c r="F54" i="1"/>
  <c r="C54" i="1"/>
  <c r="N53" i="1"/>
  <c r="K53" i="1"/>
  <c r="J53" i="1"/>
  <c r="G53" i="1"/>
  <c r="F53" i="1"/>
  <c r="C53" i="1"/>
  <c r="N52" i="1"/>
  <c r="K52" i="1"/>
  <c r="J52" i="1"/>
  <c r="G52" i="1"/>
  <c r="F52" i="1"/>
  <c r="C52" i="1"/>
  <c r="N51" i="1"/>
  <c r="K51" i="1"/>
  <c r="J51" i="1"/>
  <c r="G51" i="1"/>
  <c r="F51" i="1"/>
  <c r="C51" i="1"/>
  <c r="N50" i="1"/>
  <c r="K50" i="1"/>
  <c r="J50" i="1"/>
  <c r="G50" i="1"/>
  <c r="F50" i="1"/>
  <c r="C50" i="1"/>
  <c r="N49" i="1"/>
  <c r="K49" i="1"/>
  <c r="J49" i="1"/>
  <c r="G49" i="1"/>
  <c r="F49" i="1"/>
  <c r="C49" i="1"/>
  <c r="N48" i="1"/>
  <c r="K48" i="1"/>
  <c r="J48" i="1"/>
  <c r="G48" i="1"/>
  <c r="F48" i="1"/>
  <c r="C48" i="1"/>
  <c r="N47" i="1"/>
  <c r="K47" i="1"/>
  <c r="J47" i="1"/>
  <c r="G47" i="1"/>
  <c r="F47" i="1"/>
  <c r="C47" i="1"/>
  <c r="N46" i="1"/>
  <c r="K46" i="1"/>
  <c r="J46" i="1"/>
  <c r="G46" i="1"/>
  <c r="F46" i="1"/>
  <c r="C46" i="1"/>
  <c r="N45" i="1"/>
  <c r="K45" i="1"/>
  <c r="J45" i="1"/>
  <c r="G45" i="1"/>
  <c r="F45" i="1"/>
  <c r="C45" i="1"/>
  <c r="N44" i="1"/>
  <c r="K44" i="1"/>
  <c r="J44" i="1"/>
  <c r="G44" i="1"/>
  <c r="F44" i="1"/>
  <c r="C44" i="1"/>
  <c r="N43" i="1"/>
  <c r="K43" i="1"/>
  <c r="J43" i="1"/>
  <c r="G43" i="1"/>
  <c r="F43" i="1"/>
  <c r="C43" i="1"/>
  <c r="N42" i="1"/>
  <c r="K42" i="1"/>
  <c r="J42" i="1"/>
  <c r="G42" i="1"/>
  <c r="F42" i="1"/>
  <c r="C42" i="1"/>
  <c r="N41" i="1"/>
  <c r="K41" i="1"/>
  <c r="J41" i="1"/>
  <c r="G41" i="1"/>
  <c r="F41" i="1"/>
  <c r="C41" i="1"/>
  <c r="N40" i="1"/>
  <c r="K40" i="1"/>
  <c r="J40" i="1"/>
  <c r="G40" i="1"/>
  <c r="F40" i="1"/>
  <c r="C40" i="1"/>
  <c r="N39" i="1"/>
  <c r="K39" i="1"/>
  <c r="J39" i="1"/>
  <c r="G39" i="1"/>
  <c r="F39" i="1"/>
  <c r="C39" i="1"/>
  <c r="N38" i="1"/>
  <c r="K38" i="1"/>
  <c r="J38" i="1"/>
  <c r="G38" i="1"/>
  <c r="F38" i="1"/>
  <c r="C38" i="1"/>
  <c r="N37" i="1"/>
  <c r="K37" i="1"/>
  <c r="J37" i="1"/>
  <c r="G37" i="1"/>
  <c r="F37" i="1"/>
  <c r="C37" i="1"/>
  <c r="N36" i="1"/>
  <c r="K36" i="1"/>
  <c r="J36" i="1"/>
  <c r="G36" i="1"/>
  <c r="F36" i="1"/>
  <c r="C36" i="1"/>
  <c r="N35" i="1"/>
  <c r="K35" i="1"/>
  <c r="J35" i="1"/>
  <c r="G35" i="1"/>
  <c r="F35" i="1"/>
  <c r="C35" i="1"/>
  <c r="N34" i="1"/>
  <c r="K34" i="1"/>
  <c r="J34" i="1"/>
  <c r="G34" i="1"/>
  <c r="F34" i="1"/>
  <c r="C34" i="1"/>
  <c r="N33" i="1"/>
  <c r="K33" i="1"/>
  <c r="J33" i="1"/>
  <c r="G33" i="1"/>
  <c r="F33" i="1"/>
  <c r="C33" i="1"/>
  <c r="N32" i="1"/>
  <c r="K32" i="1"/>
  <c r="J32" i="1"/>
  <c r="G32" i="1"/>
  <c r="F32" i="1"/>
  <c r="C32" i="1"/>
  <c r="N31" i="1"/>
  <c r="K31" i="1"/>
  <c r="J31" i="1"/>
  <c r="G31" i="1"/>
  <c r="F31" i="1"/>
  <c r="C31" i="1"/>
  <c r="N30" i="1"/>
  <c r="K30" i="1"/>
  <c r="J30" i="1"/>
  <c r="G30" i="1"/>
  <c r="F30" i="1"/>
  <c r="C30" i="1"/>
  <c r="N29" i="1"/>
  <c r="K29" i="1"/>
  <c r="J29" i="1"/>
  <c r="G29" i="1"/>
  <c r="F29" i="1"/>
  <c r="C29" i="1"/>
  <c r="N28" i="1"/>
  <c r="K28" i="1"/>
  <c r="J28" i="1"/>
  <c r="G28" i="1"/>
  <c r="F28" i="1"/>
  <c r="C28" i="1"/>
  <c r="N27" i="1"/>
  <c r="K27" i="1"/>
  <c r="J27" i="1"/>
  <c r="G27" i="1"/>
  <c r="F27" i="1"/>
  <c r="C27" i="1"/>
  <c r="N26" i="1"/>
  <c r="K26" i="1"/>
  <c r="J26" i="1"/>
  <c r="G26" i="1"/>
  <c r="F26" i="1"/>
  <c r="C26" i="1"/>
  <c r="N25" i="1"/>
  <c r="K25" i="1"/>
  <c r="J25" i="1"/>
  <c r="G25" i="1"/>
  <c r="F25" i="1"/>
  <c r="C25" i="1"/>
  <c r="N24" i="1"/>
  <c r="K24" i="1"/>
  <c r="J24" i="1"/>
  <c r="G24" i="1"/>
  <c r="F24" i="1"/>
  <c r="C24" i="1"/>
  <c r="N23" i="1"/>
  <c r="K23" i="1"/>
  <c r="J23" i="1"/>
  <c r="G23" i="1"/>
  <c r="F23" i="1"/>
  <c r="C23" i="1"/>
  <c r="N22" i="1"/>
  <c r="K22" i="1"/>
  <c r="J22" i="1"/>
  <c r="G22" i="1"/>
  <c r="F22" i="1"/>
  <c r="C22" i="1"/>
  <c r="N21" i="1"/>
  <c r="K21" i="1"/>
  <c r="J21" i="1"/>
  <c r="G21" i="1"/>
  <c r="F21" i="1"/>
  <c r="C21" i="1"/>
  <c r="N20" i="1"/>
  <c r="K20" i="1"/>
  <c r="J20" i="1"/>
  <c r="G20" i="1"/>
  <c r="F20" i="1"/>
  <c r="C20" i="1"/>
  <c r="N19" i="1"/>
  <c r="K19" i="1"/>
  <c r="J19" i="1"/>
  <c r="G19" i="1"/>
  <c r="F19" i="1"/>
  <c r="C19" i="1"/>
  <c r="N18" i="1"/>
  <c r="K18" i="1"/>
  <c r="J18" i="1"/>
  <c r="G18" i="1"/>
  <c r="F18" i="1"/>
  <c r="C18" i="1"/>
  <c r="N17" i="1"/>
  <c r="K17" i="1"/>
  <c r="J17" i="1"/>
  <c r="G17" i="1"/>
  <c r="F17" i="1"/>
  <c r="C17" i="1"/>
  <c r="N16" i="1"/>
  <c r="K16" i="1"/>
  <c r="J16" i="1"/>
  <c r="G16" i="1"/>
  <c r="F16" i="1"/>
  <c r="C16" i="1"/>
  <c r="N15" i="1"/>
  <c r="K15" i="1"/>
  <c r="J15" i="1"/>
  <c r="G15" i="1"/>
  <c r="F15" i="1"/>
  <c r="C15" i="1"/>
  <c r="N14" i="1"/>
  <c r="K14" i="1"/>
  <c r="J14" i="1"/>
  <c r="G14" i="1"/>
  <c r="F14" i="1"/>
  <c r="C14" i="1"/>
  <c r="N13" i="1"/>
  <c r="K13" i="1"/>
  <c r="J13" i="1"/>
  <c r="G13" i="1"/>
  <c r="F13" i="1"/>
  <c r="C13" i="1"/>
  <c r="N12" i="1"/>
  <c r="K12" i="1"/>
  <c r="J12" i="1"/>
  <c r="G12" i="1"/>
  <c r="F12" i="1"/>
  <c r="C12" i="1"/>
  <c r="N11" i="1"/>
  <c r="K11" i="1"/>
  <c r="J11" i="1"/>
  <c r="G11" i="1"/>
  <c r="F11" i="1"/>
  <c r="C11" i="1"/>
  <c r="N10" i="1"/>
  <c r="K10" i="1"/>
  <c r="J10" i="1"/>
  <c r="G10" i="1"/>
  <c r="F10" i="1"/>
  <c r="C10" i="1"/>
  <c r="N9" i="1"/>
  <c r="K9" i="1"/>
  <c r="J9" i="1"/>
  <c r="G9" i="1"/>
  <c r="F9" i="1"/>
  <c r="C9" i="1"/>
  <c r="J8" i="1"/>
  <c r="F8" i="1"/>
  <c r="N2" i="1"/>
  <c r="J2" i="1"/>
  <c r="F2" i="1"/>
</calcChain>
</file>

<file path=xl/comments1.xml><?xml version="1.0" encoding="utf-8"?>
<comments xmlns="http://schemas.openxmlformats.org/spreadsheetml/2006/main">
  <authors>
    <author>Installer</author>
  </authors>
  <commentList>
    <comment ref="M1" authorId="0" shapeId="0">
      <text>
        <r>
          <rPr>
            <b/>
            <sz val="8"/>
            <color indexed="81"/>
            <rFont val="Tahoma"/>
            <family val="2"/>
            <charset val="186"/>
          </rPr>
          <t>Installer:</t>
        </r>
        <r>
          <rPr>
            <sz val="8"/>
            <color indexed="81"/>
            <rFont val="Tahoma"/>
            <family val="2"/>
            <charset val="186"/>
          </rPr>
          <t xml:space="preserve">
4r*2m*41m</t>
        </r>
      </text>
    </comment>
  </commentList>
</comments>
</file>

<file path=xl/comments2.xml><?xml version="1.0" encoding="utf-8"?>
<comments xmlns="http://schemas.openxmlformats.org/spreadsheetml/2006/main">
  <authors>
    <author>Installer</author>
  </authors>
  <commentList>
    <comment ref="M1" authorId="0" shapeId="0">
      <text>
        <r>
          <rPr>
            <b/>
            <sz val="8"/>
            <color indexed="81"/>
            <rFont val="Tahoma"/>
            <family val="2"/>
            <charset val="186"/>
          </rPr>
          <t>Installer:</t>
        </r>
        <r>
          <rPr>
            <sz val="8"/>
            <color indexed="81"/>
            <rFont val="Tahoma"/>
            <family val="2"/>
            <charset val="186"/>
          </rPr>
          <t xml:space="preserve">
4r*2m*41m</t>
        </r>
      </text>
    </comment>
  </commentList>
</comments>
</file>

<file path=xl/comments3.xml><?xml version="1.0" encoding="utf-8"?>
<comments xmlns="http://schemas.openxmlformats.org/spreadsheetml/2006/main">
  <authors>
    <author>Guntars.Strauts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186"/>
          </rPr>
          <t>Guntars.Strauts:</t>
        </r>
        <r>
          <rPr>
            <sz val="9"/>
            <color indexed="81"/>
            <rFont val="Tahoma"/>
            <family val="2"/>
            <charset val="186"/>
          </rPr>
          <t xml:space="preserve">
2 rindas pa 32 maisi
36,2m
</t>
        </r>
      </text>
    </comment>
    <comment ref="E153" authorId="0" shapeId="0">
      <text>
        <r>
          <rPr>
            <b/>
            <sz val="9"/>
            <color indexed="81"/>
            <rFont val="Tahoma"/>
            <family val="2"/>
            <charset val="186"/>
          </rPr>
          <t>Guntars.Strauts:</t>
        </r>
        <r>
          <rPr>
            <sz val="9"/>
            <color indexed="81"/>
            <rFont val="Tahoma"/>
            <family val="2"/>
            <charset val="186"/>
          </rPr>
          <t xml:space="preserve">
2 maisi izgriezti dēļ tīklērces
</t>
        </r>
      </text>
    </comment>
  </commentList>
</comments>
</file>

<file path=xl/sharedStrings.xml><?xml version="1.0" encoding="utf-8"?>
<sst xmlns="http://schemas.openxmlformats.org/spreadsheetml/2006/main" count="358" uniqueCount="231">
  <si>
    <t>Ražas uzskaite</t>
  </si>
  <si>
    <t>m2</t>
  </si>
  <si>
    <t>Beorange</t>
  </si>
  <si>
    <t>Haiku</t>
  </si>
  <si>
    <t xml:space="preserve">Managua </t>
  </si>
  <si>
    <t>Nedēļa</t>
  </si>
  <si>
    <t>Datums</t>
  </si>
  <si>
    <t>Svars</t>
  </si>
  <si>
    <t>kg/m2</t>
  </si>
  <si>
    <t>Standarts</t>
  </si>
  <si>
    <t>Nestan.</t>
  </si>
  <si>
    <t xml:space="preserve">Kopā </t>
  </si>
  <si>
    <t>10,10,2019</t>
  </si>
  <si>
    <t>14,10,2019</t>
  </si>
  <si>
    <t>17,10,2019</t>
  </si>
  <si>
    <t>21,10,2019</t>
  </si>
  <si>
    <t>23,10,2019</t>
  </si>
  <si>
    <t>28,10,2019</t>
  </si>
  <si>
    <t>31,10,2019</t>
  </si>
  <si>
    <t>04,11,2019</t>
  </si>
  <si>
    <t>07,11,2019</t>
  </si>
  <si>
    <t>11,11,2019</t>
  </si>
  <si>
    <t>14,11,2019</t>
  </si>
  <si>
    <t>18,11,2019</t>
  </si>
  <si>
    <t>21,11,2019</t>
  </si>
  <si>
    <t>25,11,2019</t>
  </si>
  <si>
    <t>28,11,2019</t>
  </si>
  <si>
    <t>02,12,2019</t>
  </si>
  <si>
    <t>05,12,2019</t>
  </si>
  <si>
    <t>09,12,2019</t>
  </si>
  <si>
    <t>12,12,2019</t>
  </si>
  <si>
    <t>16,12,2019</t>
  </si>
  <si>
    <t>19,12,2019</t>
  </si>
  <si>
    <t>23,12,2019</t>
  </si>
  <si>
    <t>26,12,2019</t>
  </si>
  <si>
    <t>30,12,2019</t>
  </si>
  <si>
    <t>02,01,2020</t>
  </si>
  <si>
    <t>06,01,2020</t>
  </si>
  <si>
    <t>09,01,2020</t>
  </si>
  <si>
    <t>13,01,2020</t>
  </si>
  <si>
    <t>16,01,2020</t>
  </si>
  <si>
    <t>20,01,2020</t>
  </si>
  <si>
    <t>23,01,2020</t>
  </si>
  <si>
    <t>27,01,2020</t>
  </si>
  <si>
    <t>30,01,2020</t>
  </si>
  <si>
    <t>03,02,2020</t>
  </si>
  <si>
    <t>06,02,2020</t>
  </si>
  <si>
    <t>10,02,2020</t>
  </si>
  <si>
    <t>13,02,2020</t>
  </si>
  <si>
    <t>17,02,2020</t>
  </si>
  <si>
    <t>20,02,2020</t>
  </si>
  <si>
    <t>24,02,2020</t>
  </si>
  <si>
    <t>27,02,2020</t>
  </si>
  <si>
    <t>02,03,2020</t>
  </si>
  <si>
    <t>05,03,2020</t>
  </si>
  <si>
    <t>09,03,2020</t>
  </si>
  <si>
    <t>12,03,2020</t>
  </si>
  <si>
    <t>16,03,2020</t>
  </si>
  <si>
    <t>19,03,2020</t>
  </si>
  <si>
    <t>23,03,2020</t>
  </si>
  <si>
    <t>26,03,2020</t>
  </si>
  <si>
    <t>30,03,2020</t>
  </si>
  <si>
    <t>02,04,2020</t>
  </si>
  <si>
    <t>06,04,2020</t>
  </si>
  <si>
    <t>09,04,2020</t>
  </si>
  <si>
    <t>13,04,2020</t>
  </si>
  <si>
    <t>16,04,2020</t>
  </si>
  <si>
    <t>20,04,2020</t>
  </si>
  <si>
    <t>23,04,2020</t>
  </si>
  <si>
    <t>27,04,2020</t>
  </si>
  <si>
    <t>30,04,2020</t>
  </si>
  <si>
    <t>04,05,2020</t>
  </si>
  <si>
    <t>07,05,2020</t>
  </si>
  <si>
    <t>11,05,2020</t>
  </si>
  <si>
    <t>14,05,2020</t>
  </si>
  <si>
    <t>18,05,2020</t>
  </si>
  <si>
    <t>21,05,2020</t>
  </si>
  <si>
    <t>25,05,2020</t>
  </si>
  <si>
    <t>28,05,2020</t>
  </si>
  <si>
    <t>01,06,2020</t>
  </si>
  <si>
    <t>04,06,2020</t>
  </si>
  <si>
    <t>08,06,2020</t>
  </si>
  <si>
    <t>11,06,2020</t>
  </si>
  <si>
    <t>15,06,2020</t>
  </si>
  <si>
    <t>18,06,2020</t>
  </si>
  <si>
    <t>22,06,2020</t>
  </si>
  <si>
    <t>25,06,2020</t>
  </si>
  <si>
    <t>Augi</t>
  </si>
  <si>
    <t>Platība,m2</t>
  </si>
  <si>
    <t>Raža no</t>
  </si>
  <si>
    <t>auga</t>
  </si>
  <si>
    <t>St</t>
  </si>
  <si>
    <t>Nest</t>
  </si>
  <si>
    <t>Kopā kg</t>
  </si>
  <si>
    <t>kg/m2/ned</t>
  </si>
  <si>
    <t>6n</t>
  </si>
  <si>
    <t>7n</t>
  </si>
  <si>
    <t>8n</t>
  </si>
  <si>
    <t>9n</t>
  </si>
  <si>
    <t>10n</t>
  </si>
  <si>
    <t>11n</t>
  </si>
  <si>
    <t>12n</t>
  </si>
  <si>
    <t>13n</t>
  </si>
  <si>
    <t>14n</t>
  </si>
  <si>
    <t>15n        (10)</t>
  </si>
  <si>
    <t>16n</t>
  </si>
  <si>
    <t>17n</t>
  </si>
  <si>
    <t>18n        (13)</t>
  </si>
  <si>
    <t>19n</t>
  </si>
  <si>
    <t>20n        (15)</t>
  </si>
  <si>
    <t>21n</t>
  </si>
  <si>
    <t>22n        (17)</t>
  </si>
  <si>
    <t>23n</t>
  </si>
  <si>
    <t>24n        (19)</t>
  </si>
  <si>
    <t>25n</t>
  </si>
  <si>
    <t>26n       (21n)</t>
  </si>
  <si>
    <t>27n</t>
  </si>
  <si>
    <t>28n       (23n)</t>
  </si>
  <si>
    <t>Imea</t>
  </si>
  <si>
    <t>08,10,2020</t>
  </si>
  <si>
    <t>12,10,2020</t>
  </si>
  <si>
    <t>15,10,2020</t>
  </si>
  <si>
    <t>19,10,2020</t>
  </si>
  <si>
    <t>22,10,2020</t>
  </si>
  <si>
    <t>26,10,2020</t>
  </si>
  <si>
    <t>29,10,2020</t>
  </si>
  <si>
    <t>02,11,2020</t>
  </si>
  <si>
    <t>05,11,2020</t>
  </si>
  <si>
    <t>09,11,2020</t>
  </si>
  <si>
    <t>12,11,2020</t>
  </si>
  <si>
    <t>16,11,2020</t>
  </si>
  <si>
    <t>19,11,2020</t>
  </si>
  <si>
    <t>23,11,2020</t>
  </si>
  <si>
    <t>26,11,2020</t>
  </si>
  <si>
    <t>30,11,2020</t>
  </si>
  <si>
    <t>03,12,2020</t>
  </si>
  <si>
    <t>07,12,2020</t>
  </si>
  <si>
    <t>10,12,2020</t>
  </si>
  <si>
    <t>14,12,2020</t>
  </si>
  <si>
    <t>17,12,2020</t>
  </si>
  <si>
    <t>21,12,2020</t>
  </si>
  <si>
    <t>24,12,2020</t>
  </si>
  <si>
    <t>28,12,2020</t>
  </si>
  <si>
    <t>31,12,2020</t>
  </si>
  <si>
    <t>04,01,2021</t>
  </si>
  <si>
    <t>07,01,2021</t>
  </si>
  <si>
    <t>11,01,2021</t>
  </si>
  <si>
    <t>14,01,2021</t>
  </si>
  <si>
    <t>18,01,2021</t>
  </si>
  <si>
    <t>21,01,2021</t>
  </si>
  <si>
    <t>25,01,2021</t>
  </si>
  <si>
    <t>28,01,2021</t>
  </si>
  <si>
    <t>01,02,2021</t>
  </si>
  <si>
    <t>04,02,2021</t>
  </si>
  <si>
    <t>08,02,2021</t>
  </si>
  <si>
    <t>11,02,2021</t>
  </si>
  <si>
    <t>15,02,2021</t>
  </si>
  <si>
    <t>18,02,2021</t>
  </si>
  <si>
    <t>22,02,2021</t>
  </si>
  <si>
    <t>25,02,2021</t>
  </si>
  <si>
    <t>01,03,2021</t>
  </si>
  <si>
    <t>04,03,2021</t>
  </si>
  <si>
    <t>08,03,2021</t>
  </si>
  <si>
    <t>11,03,2021</t>
  </si>
  <si>
    <t>15,03,2021</t>
  </si>
  <si>
    <t>18,03,2021</t>
  </si>
  <si>
    <t>22,03,2021</t>
  </si>
  <si>
    <t>25,03,2021</t>
  </si>
  <si>
    <t>29,03,2021</t>
  </si>
  <si>
    <t>01,04,2021</t>
  </si>
  <si>
    <t>05,04,2021</t>
  </si>
  <si>
    <t>08,04,2021</t>
  </si>
  <si>
    <t>12,04,2021</t>
  </si>
  <si>
    <t>15,04,2021</t>
  </si>
  <si>
    <t>19,04,2021</t>
  </si>
  <si>
    <t>22,04,2021</t>
  </si>
  <si>
    <t>26,04,2021</t>
  </si>
  <si>
    <t>29,04,2021</t>
  </si>
  <si>
    <t>03,05,2021</t>
  </si>
  <si>
    <t>06,05,2021</t>
  </si>
  <si>
    <t>10,05,2021</t>
  </si>
  <si>
    <t>13,05,2021</t>
  </si>
  <si>
    <t>17,05,2021</t>
  </si>
  <si>
    <t>20,05,2021</t>
  </si>
  <si>
    <t>24,05,2021</t>
  </si>
  <si>
    <t>27,05,2021</t>
  </si>
  <si>
    <t>31,05,2021</t>
  </si>
  <si>
    <t>03,06,2021</t>
  </si>
  <si>
    <t>07,06,2021</t>
  </si>
  <si>
    <t>10,06,2021</t>
  </si>
  <si>
    <t>14,06,2021</t>
  </si>
  <si>
    <t>17,06,2021</t>
  </si>
  <si>
    <t>21,06,2021</t>
  </si>
  <si>
    <t>25,06,2021</t>
  </si>
  <si>
    <t>28,06,2021</t>
  </si>
  <si>
    <t>01,07,2021</t>
  </si>
  <si>
    <t>05,07,2021</t>
  </si>
  <si>
    <t>08,07,2021</t>
  </si>
  <si>
    <t>12,07,2021</t>
  </si>
  <si>
    <t>15,07,2021</t>
  </si>
  <si>
    <t>19,07,2021</t>
  </si>
  <si>
    <t>22,07,2021</t>
  </si>
  <si>
    <t>kg</t>
  </si>
  <si>
    <t>Platība ,m2</t>
  </si>
  <si>
    <t>ST</t>
  </si>
  <si>
    <t>37n</t>
  </si>
  <si>
    <t>38n</t>
  </si>
  <si>
    <t>39n</t>
  </si>
  <si>
    <t>40n</t>
  </si>
  <si>
    <t>41n</t>
  </si>
  <si>
    <t>42n</t>
  </si>
  <si>
    <t>43n</t>
  </si>
  <si>
    <t>44n</t>
  </si>
  <si>
    <t>45n</t>
  </si>
  <si>
    <t xml:space="preserve">46n          </t>
  </si>
  <si>
    <t>47n</t>
  </si>
  <si>
    <t>48n</t>
  </si>
  <si>
    <t>49n</t>
  </si>
  <si>
    <t>50n</t>
  </si>
  <si>
    <t>51n</t>
  </si>
  <si>
    <t>52n     (15)</t>
  </si>
  <si>
    <t>1n          (16)</t>
  </si>
  <si>
    <t>Kopā</t>
  </si>
  <si>
    <t>2019_2</t>
  </si>
  <si>
    <t>2020_1</t>
  </si>
  <si>
    <t>48n       (10)</t>
  </si>
  <si>
    <t>52n     (14)</t>
  </si>
  <si>
    <t>1n          (15)</t>
  </si>
  <si>
    <t>2020_2</t>
  </si>
  <si>
    <t>2021_1</t>
  </si>
  <si>
    <t>Imea Kūdra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</si>
</sst>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left"/>
    </xf>
    <xf numFmtId="1" fontId="6" fillId="0" borderId="0" xfId="0" applyNumberFormat="1" applyFont="1"/>
    <xf numFmtId="2" fontId="6" fillId="0" borderId="0" xfId="0" applyNumberFormat="1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4"/>
  <sheetViews>
    <sheetView topLeftCell="A55" workbookViewId="0">
      <selection activeCell="A4" sqref="A4"/>
    </sheetView>
  </sheetViews>
  <sheetFormatPr defaultRowHeight="15" x14ac:dyDescent="0.25"/>
  <cols>
    <col min="2" max="2" width="10.140625" customWidth="1"/>
  </cols>
  <sheetData>
    <row r="1" spans="1:15" x14ac:dyDescent="0.25">
      <c r="A1" t="s">
        <v>0</v>
      </c>
      <c r="E1" s="1">
        <v>5879</v>
      </c>
      <c r="F1" s="2" t="s">
        <v>1</v>
      </c>
      <c r="G1" s="2"/>
      <c r="H1" s="2"/>
      <c r="I1" s="1">
        <v>2860</v>
      </c>
      <c r="J1" t="s">
        <v>1</v>
      </c>
      <c r="M1" s="1">
        <v>328</v>
      </c>
      <c r="N1" t="s">
        <v>1</v>
      </c>
    </row>
    <row r="2" spans="1:15" x14ac:dyDescent="0.25">
      <c r="A2" s="3">
        <v>2019</v>
      </c>
      <c r="E2" s="4" t="s">
        <v>2</v>
      </c>
      <c r="F2" s="5">
        <f>SUM(E7:E102)/E1</f>
        <v>47.237115155638712</v>
      </c>
      <c r="G2" s="5"/>
      <c r="H2" s="6"/>
      <c r="I2" s="4" t="s">
        <v>3</v>
      </c>
      <c r="J2" s="5">
        <f>SUM(I7:I102)/I1</f>
        <v>44.476923076923079</v>
      </c>
      <c r="K2" s="5"/>
      <c r="L2" s="6"/>
      <c r="M2" s="4" t="s">
        <v>4</v>
      </c>
      <c r="N2" s="5">
        <f>SUM(M5:M102)/M1</f>
        <v>54.195121951219512</v>
      </c>
      <c r="O2" s="2"/>
    </row>
    <row r="3" spans="1:15" x14ac:dyDescent="0.25">
      <c r="A3" s="3" t="s">
        <v>5</v>
      </c>
      <c r="B3" t="s">
        <v>6</v>
      </c>
      <c r="F3" s="2" t="s">
        <v>8</v>
      </c>
      <c r="H3" s="2"/>
      <c r="J3" s="2" t="s">
        <v>8</v>
      </c>
      <c r="L3" s="2"/>
      <c r="N3" s="2" t="s">
        <v>8</v>
      </c>
      <c r="O3" s="2"/>
    </row>
    <row r="4" spans="1:15" x14ac:dyDescent="0.25">
      <c r="A4" s="3"/>
      <c r="N4" s="2"/>
    </row>
    <row r="5" spans="1:15" x14ac:dyDescent="0.25">
      <c r="A5" s="3"/>
      <c r="C5" s="7" t="s">
        <v>7</v>
      </c>
      <c r="D5" t="s">
        <v>202</v>
      </c>
      <c r="F5" s="2"/>
      <c r="G5" s="7" t="s">
        <v>7</v>
      </c>
      <c r="H5" s="2" t="s">
        <v>202</v>
      </c>
      <c r="J5" s="2"/>
      <c r="K5" s="7" t="s">
        <v>7</v>
      </c>
      <c r="L5" s="2" t="s">
        <v>202</v>
      </c>
      <c r="N5" s="2"/>
    </row>
    <row r="6" spans="1:15" x14ac:dyDescent="0.25">
      <c r="A6" s="3"/>
      <c r="C6" t="s">
        <v>9</v>
      </c>
      <c r="D6" t="s">
        <v>10</v>
      </c>
      <c r="E6" s="7" t="s">
        <v>11</v>
      </c>
      <c r="G6" t="s">
        <v>9</v>
      </c>
      <c r="H6" t="s">
        <v>10</v>
      </c>
      <c r="I6" s="7" t="s">
        <v>11</v>
      </c>
      <c r="K6" t="s">
        <v>9</v>
      </c>
      <c r="L6" t="s">
        <v>10</v>
      </c>
      <c r="M6" s="7" t="s">
        <v>11</v>
      </c>
    </row>
    <row r="7" spans="1:15" x14ac:dyDescent="0.25">
      <c r="A7" s="3">
        <v>41</v>
      </c>
      <c r="F7" s="2" t="s">
        <v>8</v>
      </c>
      <c r="G7" s="2"/>
      <c r="H7" s="2"/>
      <c r="J7" s="2" t="s">
        <v>8</v>
      </c>
      <c r="K7" s="2"/>
      <c r="L7" s="2"/>
      <c r="N7" s="2" t="s">
        <v>8</v>
      </c>
    </row>
    <row r="8" spans="1:15" x14ac:dyDescent="0.25">
      <c r="A8" s="3"/>
      <c r="B8" t="s">
        <v>12</v>
      </c>
      <c r="F8" s="2">
        <f t="shared" ref="F8:F20" si="0">E8/$E$1</f>
        <v>0</v>
      </c>
      <c r="G8" s="2"/>
      <c r="H8" s="2"/>
      <c r="J8" s="2">
        <f t="shared" ref="J8:J20" si="1">I8/$I$1</f>
        <v>0</v>
      </c>
      <c r="K8" s="2"/>
      <c r="L8" s="2"/>
      <c r="N8" s="2"/>
    </row>
    <row r="9" spans="1:15" x14ac:dyDescent="0.25">
      <c r="A9" s="3">
        <v>42</v>
      </c>
      <c r="B9" t="s">
        <v>13</v>
      </c>
      <c r="C9">
        <f>E9-D9</f>
        <v>157</v>
      </c>
      <c r="D9">
        <v>1936</v>
      </c>
      <c r="E9">
        <v>2093</v>
      </c>
      <c r="F9" s="2">
        <f t="shared" si="0"/>
        <v>0.35601292736860013</v>
      </c>
      <c r="G9" s="1">
        <f>I9-H9</f>
        <v>383</v>
      </c>
      <c r="H9" s="1">
        <v>0</v>
      </c>
      <c r="I9">
        <v>383</v>
      </c>
      <c r="J9" s="2">
        <f t="shared" si="1"/>
        <v>0.13391608391608392</v>
      </c>
      <c r="K9" s="1">
        <f>M9-L9</f>
        <v>41</v>
      </c>
      <c r="L9" s="1">
        <v>6</v>
      </c>
      <c r="M9">
        <v>47</v>
      </c>
      <c r="N9" s="2">
        <f t="shared" ref="N9:N73" si="2">M9/$M$1</f>
        <v>0.14329268292682926</v>
      </c>
    </row>
    <row r="10" spans="1:15" x14ac:dyDescent="0.25">
      <c r="A10" s="3"/>
      <c r="B10" t="s">
        <v>14</v>
      </c>
      <c r="C10">
        <f t="shared" ref="C10:C73" si="3">E10-D10</f>
        <v>333</v>
      </c>
      <c r="D10">
        <v>1169</v>
      </c>
      <c r="E10">
        <v>1502</v>
      </c>
      <c r="F10" s="2">
        <f t="shared" si="0"/>
        <v>0.25548562680728015</v>
      </c>
      <c r="G10" s="1">
        <f t="shared" ref="G10:G73" si="4">I10-H10</f>
        <v>1520</v>
      </c>
      <c r="H10" s="1">
        <v>11</v>
      </c>
      <c r="I10">
        <v>1531</v>
      </c>
      <c r="J10" s="2">
        <f t="shared" si="1"/>
        <v>0.53531468531468529</v>
      </c>
      <c r="K10" s="1">
        <f t="shared" ref="K10:K73" si="5">M10-L10</f>
        <v>210</v>
      </c>
      <c r="L10" s="1">
        <v>10</v>
      </c>
      <c r="M10">
        <v>220</v>
      </c>
      <c r="N10" s="2">
        <f t="shared" si="2"/>
        <v>0.67073170731707321</v>
      </c>
    </row>
    <row r="11" spans="1:15" x14ac:dyDescent="0.25">
      <c r="A11" s="3">
        <v>43</v>
      </c>
      <c r="B11" t="s">
        <v>15</v>
      </c>
      <c r="C11">
        <f t="shared" si="3"/>
        <v>1017</v>
      </c>
      <c r="D11">
        <v>574</v>
      </c>
      <c r="E11">
        <v>1591</v>
      </c>
      <c r="F11" s="2">
        <f t="shared" si="0"/>
        <v>0.27062425582582073</v>
      </c>
      <c r="G11" s="1">
        <f t="shared" si="4"/>
        <v>1690</v>
      </c>
      <c r="H11" s="1">
        <v>16</v>
      </c>
      <c r="I11">
        <v>1706</v>
      </c>
      <c r="J11" s="2">
        <f t="shared" si="1"/>
        <v>0.59650349650349654</v>
      </c>
      <c r="K11" s="1">
        <f t="shared" si="5"/>
        <v>192</v>
      </c>
      <c r="L11" s="1">
        <v>8</v>
      </c>
      <c r="M11">
        <v>200</v>
      </c>
      <c r="N11" s="2">
        <f t="shared" si="2"/>
        <v>0.6097560975609756</v>
      </c>
    </row>
    <row r="12" spans="1:15" x14ac:dyDescent="0.25">
      <c r="A12" s="3"/>
      <c r="B12" t="s">
        <v>16</v>
      </c>
      <c r="C12">
        <f t="shared" si="3"/>
        <v>2311</v>
      </c>
      <c r="D12">
        <v>491</v>
      </c>
      <c r="E12">
        <v>2802</v>
      </c>
      <c r="F12" s="2">
        <f t="shared" si="0"/>
        <v>0.47661166865113114</v>
      </c>
      <c r="G12" s="1">
        <f t="shared" si="4"/>
        <v>1427</v>
      </c>
      <c r="H12" s="1">
        <v>13</v>
      </c>
      <c r="I12">
        <v>1440</v>
      </c>
      <c r="J12" s="2">
        <f t="shared" si="1"/>
        <v>0.50349650349650354</v>
      </c>
      <c r="K12" s="1">
        <f t="shared" si="5"/>
        <v>152</v>
      </c>
      <c r="L12" s="1">
        <v>4</v>
      </c>
      <c r="M12">
        <v>156</v>
      </c>
      <c r="N12" s="2">
        <f t="shared" si="2"/>
        <v>0.47560975609756095</v>
      </c>
    </row>
    <row r="13" spans="1:15" x14ac:dyDescent="0.25">
      <c r="A13" s="3">
        <v>44</v>
      </c>
      <c r="B13" t="s">
        <v>17</v>
      </c>
      <c r="C13">
        <f t="shared" si="3"/>
        <v>4405</v>
      </c>
      <c r="D13">
        <v>522</v>
      </c>
      <c r="E13">
        <v>4927</v>
      </c>
      <c r="F13" s="2">
        <f t="shared" si="0"/>
        <v>0.8380676985881953</v>
      </c>
      <c r="G13" s="1">
        <f t="shared" si="4"/>
        <v>2194</v>
      </c>
      <c r="H13" s="1">
        <v>24</v>
      </c>
      <c r="I13">
        <v>2218</v>
      </c>
      <c r="J13" s="2">
        <f t="shared" si="1"/>
        <v>0.77552447552447557</v>
      </c>
      <c r="K13" s="1">
        <f t="shared" si="5"/>
        <v>172</v>
      </c>
      <c r="L13" s="1">
        <v>4</v>
      </c>
      <c r="M13">
        <v>176</v>
      </c>
      <c r="N13" s="2">
        <f t="shared" si="2"/>
        <v>0.53658536585365857</v>
      </c>
    </row>
    <row r="14" spans="1:15" x14ac:dyDescent="0.25">
      <c r="A14" s="8"/>
      <c r="B14" s="9" t="s">
        <v>18</v>
      </c>
      <c r="C14" s="9">
        <f t="shared" si="3"/>
        <v>4069</v>
      </c>
      <c r="D14" s="9">
        <v>506</v>
      </c>
      <c r="E14" s="9">
        <v>4575</v>
      </c>
      <c r="F14" s="10">
        <f t="shared" si="0"/>
        <v>0.77819357033509096</v>
      </c>
      <c r="G14" s="11">
        <f t="shared" si="4"/>
        <v>1816</v>
      </c>
      <c r="H14" s="11">
        <v>29</v>
      </c>
      <c r="I14" s="9">
        <v>1845</v>
      </c>
      <c r="J14" s="10">
        <f t="shared" si="1"/>
        <v>0.6451048951048951</v>
      </c>
      <c r="K14" s="11">
        <f t="shared" si="5"/>
        <v>179</v>
      </c>
      <c r="L14" s="11">
        <v>5</v>
      </c>
      <c r="M14" s="9">
        <v>184</v>
      </c>
      <c r="N14" s="10">
        <f t="shared" si="2"/>
        <v>0.56097560975609762</v>
      </c>
    </row>
    <row r="15" spans="1:15" x14ac:dyDescent="0.25">
      <c r="A15" s="3">
        <v>45</v>
      </c>
      <c r="B15" t="s">
        <v>19</v>
      </c>
      <c r="C15">
        <f t="shared" si="3"/>
        <v>4569</v>
      </c>
      <c r="D15">
        <v>500</v>
      </c>
      <c r="E15">
        <v>5069</v>
      </c>
      <c r="F15" s="2">
        <f t="shared" si="0"/>
        <v>0.86222146623575435</v>
      </c>
      <c r="G15" s="1">
        <f t="shared" si="4"/>
        <v>2846</v>
      </c>
      <c r="H15" s="1">
        <v>28</v>
      </c>
      <c r="I15">
        <v>2874</v>
      </c>
      <c r="J15" s="2">
        <f t="shared" si="1"/>
        <v>1.0048951048951049</v>
      </c>
      <c r="K15" s="1">
        <f t="shared" si="5"/>
        <v>231</v>
      </c>
      <c r="L15" s="1">
        <v>7</v>
      </c>
      <c r="M15">
        <v>238</v>
      </c>
      <c r="N15" s="2">
        <f t="shared" si="2"/>
        <v>0.72560975609756095</v>
      </c>
    </row>
    <row r="16" spans="1:15" x14ac:dyDescent="0.25">
      <c r="A16" s="3"/>
      <c r="B16" t="s">
        <v>20</v>
      </c>
      <c r="C16">
        <f t="shared" si="3"/>
        <v>3759</v>
      </c>
      <c r="D16">
        <v>341</v>
      </c>
      <c r="E16">
        <v>4100</v>
      </c>
      <c r="F16" s="2">
        <f t="shared" si="0"/>
        <v>0.69739751658445315</v>
      </c>
      <c r="G16" s="1">
        <f t="shared" si="4"/>
        <v>1566</v>
      </c>
      <c r="H16" s="1">
        <v>27</v>
      </c>
      <c r="I16">
        <v>1593</v>
      </c>
      <c r="J16" s="2">
        <f t="shared" si="1"/>
        <v>0.55699300699300702</v>
      </c>
      <c r="K16" s="1">
        <f t="shared" si="5"/>
        <v>211</v>
      </c>
      <c r="L16" s="1">
        <v>7</v>
      </c>
      <c r="M16">
        <v>218</v>
      </c>
      <c r="N16" s="2">
        <f t="shared" si="2"/>
        <v>0.66463414634146345</v>
      </c>
    </row>
    <row r="17" spans="1:14" x14ac:dyDescent="0.25">
      <c r="A17" s="3">
        <v>46</v>
      </c>
      <c r="B17" t="s">
        <v>21</v>
      </c>
      <c r="C17">
        <f t="shared" si="3"/>
        <v>4374</v>
      </c>
      <c r="D17">
        <v>327</v>
      </c>
      <c r="E17">
        <v>4701</v>
      </c>
      <c r="F17" s="2">
        <f t="shared" si="0"/>
        <v>0.79962578669841811</v>
      </c>
      <c r="G17" s="1">
        <f t="shared" si="4"/>
        <v>2234</v>
      </c>
      <c r="H17" s="1">
        <v>47</v>
      </c>
      <c r="I17">
        <v>2281</v>
      </c>
      <c r="J17" s="2">
        <f t="shared" si="1"/>
        <v>0.79755244755244759</v>
      </c>
      <c r="K17" s="1">
        <f t="shared" si="5"/>
        <v>277</v>
      </c>
      <c r="L17" s="1">
        <v>14</v>
      </c>
      <c r="M17">
        <v>291</v>
      </c>
      <c r="N17" s="2">
        <f t="shared" si="2"/>
        <v>0.88719512195121952</v>
      </c>
    </row>
    <row r="18" spans="1:14" x14ac:dyDescent="0.25">
      <c r="A18" s="3"/>
      <c r="B18" t="s">
        <v>22</v>
      </c>
      <c r="C18">
        <f t="shared" si="3"/>
        <v>4450</v>
      </c>
      <c r="D18">
        <v>262</v>
      </c>
      <c r="E18">
        <v>4712</v>
      </c>
      <c r="F18" s="2">
        <f t="shared" si="0"/>
        <v>0.80149685320632758</v>
      </c>
      <c r="G18" s="1">
        <f t="shared" si="4"/>
        <v>2023</v>
      </c>
      <c r="H18" s="1">
        <v>39</v>
      </c>
      <c r="I18">
        <v>2062</v>
      </c>
      <c r="J18" s="2">
        <f t="shared" si="1"/>
        <v>0.720979020979021</v>
      </c>
      <c r="K18" s="1">
        <f t="shared" si="5"/>
        <v>262</v>
      </c>
      <c r="L18" s="1">
        <v>11</v>
      </c>
      <c r="M18">
        <v>273</v>
      </c>
      <c r="N18" s="2">
        <f t="shared" si="2"/>
        <v>0.83231707317073167</v>
      </c>
    </row>
    <row r="19" spans="1:14" x14ac:dyDescent="0.25">
      <c r="A19" s="3">
        <v>47</v>
      </c>
      <c r="B19" t="s">
        <v>23</v>
      </c>
      <c r="C19">
        <f t="shared" si="3"/>
        <v>4987</v>
      </c>
      <c r="D19">
        <v>270</v>
      </c>
      <c r="E19">
        <v>5257</v>
      </c>
      <c r="F19" s="2">
        <f t="shared" si="0"/>
        <v>0.89419969382548048</v>
      </c>
      <c r="G19" s="1">
        <f t="shared" si="4"/>
        <v>1979</v>
      </c>
      <c r="H19" s="1">
        <v>31</v>
      </c>
      <c r="I19">
        <v>2010</v>
      </c>
      <c r="J19" s="2">
        <f t="shared" si="1"/>
        <v>0.70279720279720281</v>
      </c>
      <c r="K19" s="1">
        <f t="shared" si="5"/>
        <v>280</v>
      </c>
      <c r="L19" s="1">
        <v>10</v>
      </c>
      <c r="M19">
        <v>290</v>
      </c>
      <c r="N19" s="2">
        <f t="shared" si="2"/>
        <v>0.88414634146341464</v>
      </c>
    </row>
    <row r="20" spans="1:14" x14ac:dyDescent="0.25">
      <c r="A20" s="3"/>
      <c r="B20" t="s">
        <v>24</v>
      </c>
      <c r="C20">
        <f t="shared" si="3"/>
        <v>4171</v>
      </c>
      <c r="D20">
        <v>251</v>
      </c>
      <c r="E20">
        <v>4422</v>
      </c>
      <c r="F20" s="2">
        <f t="shared" si="0"/>
        <v>0.75216873617962243</v>
      </c>
      <c r="G20" s="1">
        <f t="shared" si="4"/>
        <v>1600</v>
      </c>
      <c r="H20" s="1">
        <v>40</v>
      </c>
      <c r="I20">
        <v>1640</v>
      </c>
      <c r="J20" s="2">
        <f t="shared" si="1"/>
        <v>0.57342657342657344</v>
      </c>
      <c r="K20" s="1">
        <f t="shared" si="5"/>
        <v>233</v>
      </c>
      <c r="L20" s="1">
        <v>9</v>
      </c>
      <c r="M20">
        <v>242</v>
      </c>
      <c r="N20" s="2">
        <f t="shared" si="2"/>
        <v>0.73780487804878048</v>
      </c>
    </row>
    <row r="21" spans="1:14" x14ac:dyDescent="0.25">
      <c r="A21" s="3">
        <v>48</v>
      </c>
      <c r="B21" t="s">
        <v>25</v>
      </c>
      <c r="C21">
        <f t="shared" si="3"/>
        <v>4799</v>
      </c>
      <c r="D21">
        <v>266</v>
      </c>
      <c r="E21">
        <v>5065</v>
      </c>
      <c r="F21" s="2">
        <f>E21/$E$1</f>
        <v>0.8615410784146964</v>
      </c>
      <c r="G21" s="1">
        <f t="shared" si="4"/>
        <v>1528</v>
      </c>
      <c r="H21" s="1">
        <v>43</v>
      </c>
      <c r="I21">
        <v>1571</v>
      </c>
      <c r="J21" s="2">
        <f>I21/$I$1</f>
        <v>0.54930069930069925</v>
      </c>
      <c r="K21" s="1">
        <f t="shared" si="5"/>
        <v>230</v>
      </c>
      <c r="L21" s="1">
        <v>7</v>
      </c>
      <c r="M21">
        <v>237</v>
      </c>
      <c r="N21" s="2">
        <f t="shared" si="2"/>
        <v>0.72256097560975607</v>
      </c>
    </row>
    <row r="22" spans="1:14" x14ac:dyDescent="0.25">
      <c r="A22" s="8"/>
      <c r="B22" s="9" t="s">
        <v>26</v>
      </c>
      <c r="C22" s="9">
        <f t="shared" si="3"/>
        <v>3882</v>
      </c>
      <c r="D22" s="9">
        <v>335</v>
      </c>
      <c r="E22" s="9">
        <v>4217</v>
      </c>
      <c r="F22" s="10">
        <f t="shared" ref="F22:F82" si="6">E22/$E$1</f>
        <v>0.71729886035039969</v>
      </c>
      <c r="G22" s="11">
        <f t="shared" si="4"/>
        <v>1257</v>
      </c>
      <c r="H22" s="11">
        <v>37</v>
      </c>
      <c r="I22" s="9">
        <v>1294</v>
      </c>
      <c r="J22" s="10">
        <f t="shared" ref="J22:J82" si="7">I22/$I$1</f>
        <v>0.45244755244755247</v>
      </c>
      <c r="K22" s="11">
        <f t="shared" si="5"/>
        <v>187</v>
      </c>
      <c r="L22" s="11">
        <v>11</v>
      </c>
      <c r="M22" s="9">
        <v>198</v>
      </c>
      <c r="N22" s="10">
        <f t="shared" si="2"/>
        <v>0.60365853658536583</v>
      </c>
    </row>
    <row r="23" spans="1:14" x14ac:dyDescent="0.25">
      <c r="A23" s="3">
        <v>49</v>
      </c>
      <c r="B23" t="s">
        <v>27</v>
      </c>
      <c r="C23">
        <f t="shared" si="3"/>
        <v>4024</v>
      </c>
      <c r="D23">
        <v>415</v>
      </c>
      <c r="E23">
        <v>4439</v>
      </c>
      <c r="F23" s="2">
        <f t="shared" si="6"/>
        <v>0.75506038441911894</v>
      </c>
      <c r="G23" s="1">
        <f t="shared" si="4"/>
        <v>1463</v>
      </c>
      <c r="H23" s="1">
        <v>51</v>
      </c>
      <c r="I23">
        <v>1514</v>
      </c>
      <c r="J23" s="2">
        <f t="shared" si="7"/>
        <v>0.5293706293706294</v>
      </c>
      <c r="K23" s="1">
        <f t="shared" si="5"/>
        <v>262</v>
      </c>
      <c r="L23" s="1">
        <v>24</v>
      </c>
      <c r="M23">
        <v>286</v>
      </c>
      <c r="N23" s="2">
        <f t="shared" si="2"/>
        <v>0.87195121951219512</v>
      </c>
    </row>
    <row r="24" spans="1:14" x14ac:dyDescent="0.25">
      <c r="A24" s="3"/>
      <c r="B24" t="s">
        <v>28</v>
      </c>
      <c r="C24">
        <f t="shared" si="3"/>
        <v>3438</v>
      </c>
      <c r="D24">
        <v>430</v>
      </c>
      <c r="E24">
        <v>3868</v>
      </c>
      <c r="F24" s="2">
        <f t="shared" si="6"/>
        <v>0.65793502296308892</v>
      </c>
      <c r="G24" s="1">
        <f t="shared" si="4"/>
        <v>1195</v>
      </c>
      <c r="H24" s="1">
        <v>39</v>
      </c>
      <c r="I24">
        <v>1234</v>
      </c>
      <c r="J24" s="2">
        <f t="shared" si="7"/>
        <v>0.43146853146853148</v>
      </c>
      <c r="K24" s="1">
        <f t="shared" si="5"/>
        <v>211</v>
      </c>
      <c r="L24" s="1">
        <v>22</v>
      </c>
      <c r="M24">
        <v>233</v>
      </c>
      <c r="N24" s="2">
        <f t="shared" si="2"/>
        <v>0.71036585365853655</v>
      </c>
    </row>
    <row r="25" spans="1:14" x14ac:dyDescent="0.25">
      <c r="A25" s="3">
        <v>50</v>
      </c>
      <c r="B25" t="s">
        <v>29</v>
      </c>
      <c r="C25">
        <f t="shared" si="3"/>
        <v>4024</v>
      </c>
      <c r="D25">
        <v>516</v>
      </c>
      <c r="E25">
        <v>4540</v>
      </c>
      <c r="F25" s="2">
        <f t="shared" si="6"/>
        <v>0.77224017690083346</v>
      </c>
      <c r="G25" s="1">
        <f t="shared" si="4"/>
        <v>1632</v>
      </c>
      <c r="H25" s="1">
        <v>64</v>
      </c>
      <c r="I25">
        <v>1696</v>
      </c>
      <c r="J25" s="2">
        <f t="shared" si="7"/>
        <v>0.593006993006993</v>
      </c>
      <c r="K25" s="1">
        <f t="shared" si="5"/>
        <v>259</v>
      </c>
      <c r="L25" s="1">
        <v>36</v>
      </c>
      <c r="M25">
        <v>295</v>
      </c>
      <c r="N25" s="2">
        <f t="shared" si="2"/>
        <v>0.89939024390243905</v>
      </c>
    </row>
    <row r="26" spans="1:14" x14ac:dyDescent="0.25">
      <c r="A26" s="3"/>
      <c r="B26" t="s">
        <v>30</v>
      </c>
      <c r="C26">
        <f t="shared" si="3"/>
        <v>3390</v>
      </c>
      <c r="D26">
        <v>446</v>
      </c>
      <c r="E26">
        <v>3836</v>
      </c>
      <c r="F26" s="2">
        <f t="shared" si="6"/>
        <v>0.65249192039462489</v>
      </c>
      <c r="G26" s="1">
        <f t="shared" si="4"/>
        <v>1478</v>
      </c>
      <c r="H26" s="1">
        <v>47</v>
      </c>
      <c r="I26">
        <v>1525</v>
      </c>
      <c r="J26" s="2">
        <f t="shared" si="7"/>
        <v>0.53321678321678323</v>
      </c>
      <c r="K26" s="1">
        <f t="shared" si="5"/>
        <v>170</v>
      </c>
      <c r="L26" s="1">
        <v>36</v>
      </c>
      <c r="M26">
        <v>206</v>
      </c>
      <c r="N26" s="2">
        <f t="shared" si="2"/>
        <v>0.62804878048780488</v>
      </c>
    </row>
    <row r="27" spans="1:14" x14ac:dyDescent="0.25">
      <c r="A27" s="3">
        <v>51</v>
      </c>
      <c r="B27" t="s">
        <v>31</v>
      </c>
      <c r="C27">
        <f t="shared" si="3"/>
        <v>3670</v>
      </c>
      <c r="D27">
        <v>521</v>
      </c>
      <c r="E27">
        <v>4191</v>
      </c>
      <c r="F27" s="2">
        <f t="shared" si="6"/>
        <v>0.71287633951352269</v>
      </c>
      <c r="G27" s="1">
        <f t="shared" si="4"/>
        <v>1949</v>
      </c>
      <c r="H27" s="1">
        <v>40</v>
      </c>
      <c r="I27">
        <v>1989</v>
      </c>
      <c r="J27" s="2">
        <f t="shared" si="7"/>
        <v>0.69545454545454544</v>
      </c>
      <c r="K27" s="1">
        <f t="shared" si="5"/>
        <v>175</v>
      </c>
      <c r="L27" s="1">
        <v>50</v>
      </c>
      <c r="M27">
        <v>225</v>
      </c>
      <c r="N27" s="2">
        <f t="shared" si="2"/>
        <v>0.68597560975609762</v>
      </c>
    </row>
    <row r="28" spans="1:14" x14ac:dyDescent="0.25">
      <c r="A28" s="3"/>
      <c r="B28" t="s">
        <v>32</v>
      </c>
      <c r="C28">
        <f t="shared" si="3"/>
        <v>3158</v>
      </c>
      <c r="D28">
        <v>567</v>
      </c>
      <c r="E28">
        <v>3725</v>
      </c>
      <c r="F28" s="2">
        <f t="shared" si="6"/>
        <v>0.63361115836026538</v>
      </c>
      <c r="G28" s="1">
        <f t="shared" si="4"/>
        <v>1752</v>
      </c>
      <c r="H28" s="1">
        <v>33</v>
      </c>
      <c r="I28">
        <v>1785</v>
      </c>
      <c r="J28" s="2">
        <f t="shared" si="7"/>
        <v>0.62412587412587417</v>
      </c>
      <c r="K28" s="1">
        <f t="shared" si="5"/>
        <v>125</v>
      </c>
      <c r="L28" s="1">
        <v>52</v>
      </c>
      <c r="M28">
        <v>177</v>
      </c>
      <c r="N28" s="2">
        <f t="shared" si="2"/>
        <v>0.53963414634146345</v>
      </c>
    </row>
    <row r="29" spans="1:14" x14ac:dyDescent="0.25">
      <c r="A29" s="3">
        <v>52</v>
      </c>
      <c r="B29" t="s">
        <v>33</v>
      </c>
      <c r="C29">
        <f t="shared" si="3"/>
        <v>3687</v>
      </c>
      <c r="D29">
        <v>632</v>
      </c>
      <c r="E29">
        <v>4319</v>
      </c>
      <c r="F29" s="2">
        <f t="shared" si="6"/>
        <v>0.73464874978737882</v>
      </c>
      <c r="G29" s="1">
        <f t="shared" si="4"/>
        <v>1839</v>
      </c>
      <c r="H29" s="1">
        <v>46</v>
      </c>
      <c r="I29">
        <v>1885</v>
      </c>
      <c r="J29" s="2">
        <f t="shared" si="7"/>
        <v>0.65909090909090906</v>
      </c>
      <c r="K29" s="1">
        <f t="shared" si="5"/>
        <v>142</v>
      </c>
      <c r="L29" s="1">
        <v>63</v>
      </c>
      <c r="M29">
        <v>205</v>
      </c>
      <c r="N29" s="2">
        <f t="shared" si="2"/>
        <v>0.625</v>
      </c>
    </row>
    <row r="30" spans="1:14" x14ac:dyDescent="0.25">
      <c r="A30" s="3"/>
      <c r="B30" t="s">
        <v>34</v>
      </c>
      <c r="C30">
        <f t="shared" si="3"/>
        <v>2766</v>
      </c>
      <c r="D30">
        <v>529</v>
      </c>
      <c r="E30">
        <v>3295</v>
      </c>
      <c r="F30" s="2">
        <f t="shared" si="6"/>
        <v>0.56046946759653005</v>
      </c>
      <c r="G30" s="1">
        <f t="shared" si="4"/>
        <v>1326</v>
      </c>
      <c r="H30" s="1">
        <v>39</v>
      </c>
      <c r="I30">
        <v>1365</v>
      </c>
      <c r="J30" s="2">
        <f t="shared" si="7"/>
        <v>0.47727272727272729</v>
      </c>
      <c r="K30" s="1">
        <f t="shared" si="5"/>
        <v>119</v>
      </c>
      <c r="L30" s="1">
        <v>69</v>
      </c>
      <c r="M30">
        <v>188</v>
      </c>
      <c r="N30" s="2">
        <f t="shared" si="2"/>
        <v>0.57317073170731703</v>
      </c>
    </row>
    <row r="31" spans="1:14" x14ac:dyDescent="0.25">
      <c r="A31" s="8">
        <v>1</v>
      </c>
      <c r="B31" s="9" t="s">
        <v>35</v>
      </c>
      <c r="C31" s="9">
        <f t="shared" si="3"/>
        <v>3227</v>
      </c>
      <c r="D31" s="9">
        <v>714</v>
      </c>
      <c r="E31" s="9">
        <v>3941</v>
      </c>
      <c r="F31" s="10">
        <f t="shared" si="6"/>
        <v>0.67035210069739748</v>
      </c>
      <c r="G31" s="11">
        <f t="shared" si="4"/>
        <v>2019</v>
      </c>
      <c r="H31" s="11">
        <v>37</v>
      </c>
      <c r="I31" s="9">
        <v>2056</v>
      </c>
      <c r="J31" s="10">
        <f t="shared" si="7"/>
        <v>0.71888111888111883</v>
      </c>
      <c r="K31" s="11">
        <f t="shared" si="5"/>
        <v>126</v>
      </c>
      <c r="L31" s="11">
        <v>78</v>
      </c>
      <c r="M31" s="9">
        <v>204</v>
      </c>
      <c r="N31" s="10">
        <f t="shared" si="2"/>
        <v>0.62195121951219512</v>
      </c>
    </row>
    <row r="32" spans="1:14" x14ac:dyDescent="0.25">
      <c r="A32" s="3"/>
      <c r="B32" t="s">
        <v>36</v>
      </c>
      <c r="C32">
        <f t="shared" si="3"/>
        <v>2240</v>
      </c>
      <c r="D32">
        <v>597</v>
      </c>
      <c r="E32">
        <v>2837</v>
      </c>
      <c r="F32" s="2">
        <f t="shared" si="6"/>
        <v>0.48256506208538869</v>
      </c>
      <c r="G32" s="1">
        <f t="shared" si="4"/>
        <v>1212</v>
      </c>
      <c r="H32" s="1">
        <v>45</v>
      </c>
      <c r="I32">
        <v>1257</v>
      </c>
      <c r="J32" s="2">
        <f t="shared" si="7"/>
        <v>0.43951048951048949</v>
      </c>
      <c r="K32" s="1">
        <f t="shared" si="5"/>
        <v>101</v>
      </c>
      <c r="L32" s="1">
        <v>54</v>
      </c>
      <c r="M32">
        <v>155</v>
      </c>
      <c r="N32" s="2">
        <f t="shared" si="2"/>
        <v>0.47256097560975607</v>
      </c>
    </row>
    <row r="33" spans="1:14" x14ac:dyDescent="0.25">
      <c r="A33" s="3">
        <v>2</v>
      </c>
      <c r="B33" t="s">
        <v>37</v>
      </c>
      <c r="C33">
        <f t="shared" si="3"/>
        <v>2326</v>
      </c>
      <c r="D33">
        <v>635</v>
      </c>
      <c r="E33">
        <v>2961</v>
      </c>
      <c r="F33" s="2">
        <f t="shared" si="6"/>
        <v>0.50365708453818681</v>
      </c>
      <c r="G33" s="1">
        <f t="shared" si="4"/>
        <v>1592</v>
      </c>
      <c r="H33" s="1">
        <v>55</v>
      </c>
      <c r="I33">
        <v>1647</v>
      </c>
      <c r="J33" s="2">
        <f t="shared" si="7"/>
        <v>0.5758741258741259</v>
      </c>
      <c r="K33" s="1">
        <f t="shared" si="5"/>
        <v>129</v>
      </c>
      <c r="L33" s="1">
        <v>65</v>
      </c>
      <c r="M33">
        <v>194</v>
      </c>
      <c r="N33" s="2">
        <f t="shared" si="2"/>
        <v>0.59146341463414631</v>
      </c>
    </row>
    <row r="34" spans="1:14" x14ac:dyDescent="0.25">
      <c r="A34" s="3"/>
      <c r="B34" t="s">
        <v>38</v>
      </c>
      <c r="C34">
        <f t="shared" si="3"/>
        <v>2413</v>
      </c>
      <c r="D34">
        <v>991</v>
      </c>
      <c r="E34">
        <v>3404</v>
      </c>
      <c r="F34" s="2">
        <f t="shared" si="6"/>
        <v>0.57901003572036058</v>
      </c>
      <c r="G34" s="1">
        <f t="shared" si="4"/>
        <v>1305</v>
      </c>
      <c r="H34" s="1">
        <v>37</v>
      </c>
      <c r="I34">
        <v>1342</v>
      </c>
      <c r="J34" s="2">
        <f t="shared" si="7"/>
        <v>0.46923076923076923</v>
      </c>
      <c r="K34" s="1">
        <f t="shared" si="5"/>
        <v>161</v>
      </c>
      <c r="L34" s="1">
        <v>55</v>
      </c>
      <c r="M34">
        <v>216</v>
      </c>
      <c r="N34" s="2">
        <f t="shared" si="2"/>
        <v>0.65853658536585369</v>
      </c>
    </row>
    <row r="35" spans="1:14" x14ac:dyDescent="0.25">
      <c r="A35" s="3">
        <v>3</v>
      </c>
      <c r="B35" t="s">
        <v>39</v>
      </c>
      <c r="C35">
        <f t="shared" si="3"/>
        <v>3333</v>
      </c>
      <c r="D35">
        <v>851</v>
      </c>
      <c r="E35">
        <v>4184</v>
      </c>
      <c r="F35" s="2">
        <f t="shared" si="6"/>
        <v>0.71168566082667117</v>
      </c>
      <c r="G35" s="1">
        <f t="shared" si="4"/>
        <v>1967</v>
      </c>
      <c r="H35" s="1">
        <v>54</v>
      </c>
      <c r="I35">
        <v>2021</v>
      </c>
      <c r="J35" s="2">
        <f t="shared" si="7"/>
        <v>0.70664335664335665</v>
      </c>
      <c r="K35" s="1">
        <f t="shared" si="5"/>
        <v>230</v>
      </c>
      <c r="L35" s="1">
        <v>57</v>
      </c>
      <c r="M35">
        <v>287</v>
      </c>
      <c r="N35" s="2">
        <f t="shared" si="2"/>
        <v>0.875</v>
      </c>
    </row>
    <row r="36" spans="1:14" x14ac:dyDescent="0.25">
      <c r="A36" s="3"/>
      <c r="B36" t="s">
        <v>40</v>
      </c>
      <c r="C36">
        <f t="shared" si="3"/>
        <v>1786</v>
      </c>
      <c r="D36">
        <v>432</v>
      </c>
      <c r="E36">
        <v>2218</v>
      </c>
      <c r="F36" s="2">
        <f t="shared" si="6"/>
        <v>0.37727504677666268</v>
      </c>
      <c r="G36" s="1">
        <f t="shared" si="4"/>
        <v>841</v>
      </c>
      <c r="H36" s="1">
        <v>14</v>
      </c>
      <c r="I36">
        <v>855</v>
      </c>
      <c r="J36" s="2">
        <f t="shared" si="7"/>
        <v>0.29895104895104896</v>
      </c>
      <c r="K36" s="1">
        <f t="shared" si="5"/>
        <v>100</v>
      </c>
      <c r="L36" s="1">
        <v>26</v>
      </c>
      <c r="M36">
        <v>126</v>
      </c>
      <c r="N36" s="2">
        <f t="shared" si="2"/>
        <v>0.38414634146341464</v>
      </c>
    </row>
    <row r="37" spans="1:14" x14ac:dyDescent="0.25">
      <c r="A37" s="3">
        <v>4</v>
      </c>
      <c r="B37" t="s">
        <v>41</v>
      </c>
      <c r="C37">
        <f t="shared" si="3"/>
        <v>3001</v>
      </c>
      <c r="D37">
        <v>613</v>
      </c>
      <c r="E37">
        <v>3614</v>
      </c>
      <c r="F37" s="2">
        <f t="shared" si="6"/>
        <v>0.61473039632590576</v>
      </c>
      <c r="G37" s="1">
        <f t="shared" si="4"/>
        <v>1603</v>
      </c>
      <c r="H37" s="1">
        <v>27</v>
      </c>
      <c r="I37">
        <v>1630</v>
      </c>
      <c r="J37" s="2">
        <f t="shared" si="7"/>
        <v>0.56993006993006989</v>
      </c>
      <c r="K37" s="1">
        <f t="shared" si="5"/>
        <v>177</v>
      </c>
      <c r="L37" s="1">
        <v>40</v>
      </c>
      <c r="M37">
        <v>217</v>
      </c>
      <c r="N37" s="2">
        <f t="shared" si="2"/>
        <v>0.66158536585365857</v>
      </c>
    </row>
    <row r="38" spans="1:14" x14ac:dyDescent="0.25">
      <c r="A38" s="3"/>
      <c r="B38" t="s">
        <v>42</v>
      </c>
      <c r="C38">
        <f t="shared" si="3"/>
        <v>2694</v>
      </c>
      <c r="D38">
        <v>580</v>
      </c>
      <c r="E38">
        <v>3274</v>
      </c>
      <c r="F38" s="2">
        <f t="shared" si="6"/>
        <v>0.55689743153597548</v>
      </c>
      <c r="G38" s="1">
        <f t="shared" si="4"/>
        <v>1142</v>
      </c>
      <c r="H38" s="1">
        <v>32</v>
      </c>
      <c r="I38">
        <v>1174</v>
      </c>
      <c r="J38" s="2">
        <f t="shared" si="7"/>
        <v>0.41048951048951049</v>
      </c>
      <c r="K38" s="1">
        <f t="shared" si="5"/>
        <v>163</v>
      </c>
      <c r="L38" s="1">
        <v>32</v>
      </c>
      <c r="M38">
        <v>195</v>
      </c>
      <c r="N38" s="2">
        <f t="shared" si="2"/>
        <v>0.59451219512195119</v>
      </c>
    </row>
    <row r="39" spans="1:14" x14ac:dyDescent="0.25">
      <c r="A39" s="3">
        <v>5</v>
      </c>
      <c r="B39" t="s">
        <v>43</v>
      </c>
      <c r="C39">
        <f t="shared" si="3"/>
        <v>3201</v>
      </c>
      <c r="D39">
        <v>648</v>
      </c>
      <c r="E39">
        <v>3849</v>
      </c>
      <c r="F39" s="2">
        <f t="shared" si="6"/>
        <v>0.65470318081306345</v>
      </c>
      <c r="G39" s="1">
        <f t="shared" si="4"/>
        <v>1312</v>
      </c>
      <c r="H39" s="1">
        <v>38</v>
      </c>
      <c r="I39">
        <v>1350</v>
      </c>
      <c r="J39" s="2">
        <f t="shared" si="7"/>
        <v>0.47202797202797203</v>
      </c>
      <c r="K39" s="1">
        <f t="shared" si="5"/>
        <v>191</v>
      </c>
      <c r="L39" s="1">
        <v>30</v>
      </c>
      <c r="M39">
        <v>221</v>
      </c>
      <c r="N39" s="2">
        <f t="shared" si="2"/>
        <v>0.67378048780487809</v>
      </c>
    </row>
    <row r="40" spans="1:14" x14ac:dyDescent="0.25">
      <c r="A40" s="8"/>
      <c r="B40" s="9" t="s">
        <v>44</v>
      </c>
      <c r="C40" s="9">
        <f t="shared" si="3"/>
        <v>3040</v>
      </c>
      <c r="D40" s="9">
        <v>618</v>
      </c>
      <c r="E40" s="9">
        <v>3658</v>
      </c>
      <c r="F40" s="10">
        <f t="shared" si="6"/>
        <v>0.62221466235754375</v>
      </c>
      <c r="G40" s="11">
        <f t="shared" si="4"/>
        <v>1177</v>
      </c>
      <c r="H40" s="11">
        <v>33</v>
      </c>
      <c r="I40" s="9">
        <v>1210</v>
      </c>
      <c r="J40" s="10">
        <f t="shared" si="7"/>
        <v>0.42307692307692307</v>
      </c>
      <c r="K40" s="11">
        <f t="shared" si="5"/>
        <v>208</v>
      </c>
      <c r="L40" s="11">
        <v>38</v>
      </c>
      <c r="M40" s="9">
        <v>246</v>
      </c>
      <c r="N40" s="10">
        <f t="shared" si="2"/>
        <v>0.75</v>
      </c>
    </row>
    <row r="41" spans="1:14" x14ac:dyDescent="0.25">
      <c r="A41" s="3">
        <v>6</v>
      </c>
      <c r="B41" t="s">
        <v>45</v>
      </c>
      <c r="C41">
        <f t="shared" si="3"/>
        <v>3842</v>
      </c>
      <c r="D41">
        <v>663</v>
      </c>
      <c r="E41">
        <v>4505</v>
      </c>
      <c r="F41" s="2">
        <f>E41/$E$1</f>
        <v>0.76628678346657597</v>
      </c>
      <c r="G41" s="1">
        <f t="shared" si="4"/>
        <v>1542</v>
      </c>
      <c r="H41" s="1">
        <v>42</v>
      </c>
      <c r="I41">
        <v>1584</v>
      </c>
      <c r="J41" s="2">
        <f t="shared" si="7"/>
        <v>0.55384615384615388</v>
      </c>
      <c r="K41" s="1">
        <f t="shared" si="5"/>
        <v>222</v>
      </c>
      <c r="L41" s="1">
        <v>34</v>
      </c>
      <c r="M41">
        <v>256</v>
      </c>
      <c r="N41" s="2">
        <f t="shared" si="2"/>
        <v>0.78048780487804881</v>
      </c>
    </row>
    <row r="42" spans="1:14" x14ac:dyDescent="0.25">
      <c r="A42" s="3"/>
      <c r="B42" t="s">
        <v>46</v>
      </c>
      <c r="C42">
        <f t="shared" si="3"/>
        <v>3616</v>
      </c>
      <c r="D42">
        <v>641</v>
      </c>
      <c r="E42">
        <v>4257</v>
      </c>
      <c r="F42" s="2">
        <f t="shared" si="6"/>
        <v>0.72410273856097973</v>
      </c>
      <c r="G42" s="1">
        <f t="shared" si="4"/>
        <v>1379</v>
      </c>
      <c r="H42" s="1">
        <v>32</v>
      </c>
      <c r="I42">
        <v>1411</v>
      </c>
      <c r="J42" s="2">
        <f t="shared" si="7"/>
        <v>0.49335664335664337</v>
      </c>
      <c r="K42" s="1">
        <f t="shared" si="5"/>
        <v>169</v>
      </c>
      <c r="L42" s="1">
        <v>36</v>
      </c>
      <c r="M42">
        <v>205</v>
      </c>
      <c r="N42" s="2">
        <f t="shared" si="2"/>
        <v>0.625</v>
      </c>
    </row>
    <row r="43" spans="1:14" x14ac:dyDescent="0.25">
      <c r="A43" s="3">
        <v>7</v>
      </c>
      <c r="B43" t="s">
        <v>47</v>
      </c>
      <c r="C43">
        <f t="shared" si="3"/>
        <v>4014</v>
      </c>
      <c r="D43">
        <v>652</v>
      </c>
      <c r="E43">
        <v>4666</v>
      </c>
      <c r="F43" s="2">
        <f t="shared" si="6"/>
        <v>0.79367239326416061</v>
      </c>
      <c r="G43" s="1">
        <f t="shared" si="4"/>
        <v>1551</v>
      </c>
      <c r="H43" s="1">
        <v>43</v>
      </c>
      <c r="I43">
        <v>1594</v>
      </c>
      <c r="J43" s="2">
        <f t="shared" si="7"/>
        <v>0.55734265734265731</v>
      </c>
      <c r="K43" s="1">
        <f t="shared" si="5"/>
        <v>199</v>
      </c>
      <c r="L43" s="1">
        <v>40</v>
      </c>
      <c r="M43">
        <v>239</v>
      </c>
      <c r="N43" s="2">
        <f t="shared" si="2"/>
        <v>0.72865853658536583</v>
      </c>
    </row>
    <row r="44" spans="1:14" x14ac:dyDescent="0.25">
      <c r="A44" s="3"/>
      <c r="B44" t="s">
        <v>48</v>
      </c>
      <c r="C44">
        <f t="shared" si="3"/>
        <v>2793</v>
      </c>
      <c r="D44">
        <v>417</v>
      </c>
      <c r="E44">
        <v>3210</v>
      </c>
      <c r="F44" s="2">
        <f t="shared" si="6"/>
        <v>0.54601122639904742</v>
      </c>
      <c r="G44" s="1">
        <f t="shared" si="4"/>
        <v>1351</v>
      </c>
      <c r="H44" s="1">
        <v>34</v>
      </c>
      <c r="I44">
        <v>1385</v>
      </c>
      <c r="J44" s="2">
        <f t="shared" si="7"/>
        <v>0.48426573426573427</v>
      </c>
      <c r="K44" s="1">
        <f t="shared" si="5"/>
        <v>153</v>
      </c>
      <c r="L44" s="1">
        <v>28</v>
      </c>
      <c r="M44">
        <v>181</v>
      </c>
      <c r="N44" s="2">
        <f t="shared" si="2"/>
        <v>0.55182926829268297</v>
      </c>
    </row>
    <row r="45" spans="1:14" x14ac:dyDescent="0.25">
      <c r="A45" s="3">
        <v>8</v>
      </c>
      <c r="B45" t="s">
        <v>49</v>
      </c>
      <c r="C45">
        <f t="shared" si="3"/>
        <v>3161</v>
      </c>
      <c r="D45">
        <v>517</v>
      </c>
      <c r="E45">
        <v>3678</v>
      </c>
      <c r="F45" s="2">
        <f t="shared" si="6"/>
        <v>0.62561660146283382</v>
      </c>
      <c r="G45" s="1">
        <f t="shared" si="4"/>
        <v>1506</v>
      </c>
      <c r="H45" s="1">
        <v>51</v>
      </c>
      <c r="I45">
        <v>1557</v>
      </c>
      <c r="J45" s="2">
        <f t="shared" si="7"/>
        <v>0.54440559440559444</v>
      </c>
      <c r="K45" s="1">
        <f t="shared" si="5"/>
        <v>157</v>
      </c>
      <c r="L45" s="1">
        <v>20</v>
      </c>
      <c r="M45">
        <v>177</v>
      </c>
      <c r="N45" s="2">
        <f t="shared" si="2"/>
        <v>0.53963414634146345</v>
      </c>
    </row>
    <row r="46" spans="1:14" x14ac:dyDescent="0.25">
      <c r="A46" s="3"/>
      <c r="B46" t="s">
        <v>50</v>
      </c>
      <c r="C46">
        <f t="shared" si="3"/>
        <v>2637</v>
      </c>
      <c r="D46">
        <v>533</v>
      </c>
      <c r="E46">
        <v>3170</v>
      </c>
      <c r="F46" s="2">
        <f t="shared" si="6"/>
        <v>0.53920734818846738</v>
      </c>
      <c r="G46" s="1">
        <f t="shared" si="4"/>
        <v>1361</v>
      </c>
      <c r="H46" s="1">
        <v>39</v>
      </c>
      <c r="I46">
        <v>1400</v>
      </c>
      <c r="J46" s="2">
        <f t="shared" si="7"/>
        <v>0.48951048951048953</v>
      </c>
      <c r="K46" s="1">
        <f t="shared" si="5"/>
        <v>169</v>
      </c>
      <c r="L46" s="1">
        <v>20</v>
      </c>
      <c r="M46">
        <v>189</v>
      </c>
      <c r="N46" s="2">
        <f t="shared" si="2"/>
        <v>0.57621951219512191</v>
      </c>
    </row>
    <row r="47" spans="1:14" x14ac:dyDescent="0.25">
      <c r="A47" s="3">
        <v>9</v>
      </c>
      <c r="B47" t="s">
        <v>51</v>
      </c>
      <c r="C47">
        <f t="shared" si="3"/>
        <v>3631</v>
      </c>
      <c r="D47">
        <v>718</v>
      </c>
      <c r="E47">
        <v>4349</v>
      </c>
      <c r="F47" s="2">
        <f t="shared" si="6"/>
        <v>0.73975165844531388</v>
      </c>
      <c r="G47" s="1">
        <f t="shared" si="4"/>
        <v>1722</v>
      </c>
      <c r="H47" s="1">
        <v>38</v>
      </c>
      <c r="I47">
        <v>1760</v>
      </c>
      <c r="J47" s="2">
        <f t="shared" si="7"/>
        <v>0.61538461538461542</v>
      </c>
      <c r="K47" s="1">
        <f t="shared" si="5"/>
        <v>288</v>
      </c>
      <c r="L47" s="1">
        <v>37</v>
      </c>
      <c r="M47">
        <v>325</v>
      </c>
      <c r="N47" s="2">
        <f t="shared" si="2"/>
        <v>0.99085365853658536</v>
      </c>
    </row>
    <row r="48" spans="1:14" x14ac:dyDescent="0.25">
      <c r="A48" s="8"/>
      <c r="B48" s="9" t="s">
        <v>52</v>
      </c>
      <c r="C48" s="9">
        <f t="shared" si="3"/>
        <v>4109</v>
      </c>
      <c r="D48" s="9">
        <v>622</v>
      </c>
      <c r="E48" s="9">
        <v>4731</v>
      </c>
      <c r="F48" s="10">
        <f t="shared" si="6"/>
        <v>0.80472869535635316</v>
      </c>
      <c r="G48" s="11">
        <f t="shared" si="4"/>
        <v>1610</v>
      </c>
      <c r="H48" s="11">
        <v>30</v>
      </c>
      <c r="I48" s="9">
        <v>1640</v>
      </c>
      <c r="J48" s="10">
        <f t="shared" si="7"/>
        <v>0.57342657342657344</v>
      </c>
      <c r="K48" s="11">
        <f t="shared" si="5"/>
        <v>229</v>
      </c>
      <c r="L48" s="11">
        <v>33</v>
      </c>
      <c r="M48" s="9">
        <v>262</v>
      </c>
      <c r="N48" s="10">
        <f t="shared" si="2"/>
        <v>0.79878048780487809</v>
      </c>
    </row>
    <row r="49" spans="1:14" x14ac:dyDescent="0.25">
      <c r="A49" s="3">
        <v>10</v>
      </c>
      <c r="B49" t="s">
        <v>53</v>
      </c>
      <c r="C49">
        <f t="shared" si="3"/>
        <v>4433</v>
      </c>
      <c r="D49">
        <v>643</v>
      </c>
      <c r="E49">
        <v>5076</v>
      </c>
      <c r="F49" s="2">
        <f t="shared" si="6"/>
        <v>0.86341214492260587</v>
      </c>
      <c r="G49" s="1">
        <f t="shared" si="4"/>
        <v>1572</v>
      </c>
      <c r="H49" s="1">
        <v>45</v>
      </c>
      <c r="I49">
        <v>1617</v>
      </c>
      <c r="J49" s="2">
        <f t="shared" si="7"/>
        <v>0.56538461538461537</v>
      </c>
      <c r="K49" s="1">
        <f t="shared" si="5"/>
        <v>225</v>
      </c>
      <c r="L49" s="1">
        <v>19</v>
      </c>
      <c r="M49">
        <v>244</v>
      </c>
      <c r="N49" s="2">
        <f t="shared" si="2"/>
        <v>0.74390243902439024</v>
      </c>
    </row>
    <row r="50" spans="1:14" x14ac:dyDescent="0.25">
      <c r="A50" s="3"/>
      <c r="B50" t="s">
        <v>54</v>
      </c>
      <c r="C50">
        <f t="shared" si="3"/>
        <v>2985</v>
      </c>
      <c r="D50">
        <v>315</v>
      </c>
      <c r="E50">
        <v>3300</v>
      </c>
      <c r="F50" s="2">
        <f t="shared" si="6"/>
        <v>0.56131995237285248</v>
      </c>
      <c r="G50" s="1">
        <f t="shared" si="4"/>
        <v>1495</v>
      </c>
      <c r="H50" s="1">
        <v>32</v>
      </c>
      <c r="I50">
        <v>1527</v>
      </c>
      <c r="J50" s="2">
        <f t="shared" si="7"/>
        <v>0.53391608391608392</v>
      </c>
      <c r="K50" s="1">
        <f t="shared" si="5"/>
        <v>183</v>
      </c>
      <c r="L50" s="1">
        <v>19</v>
      </c>
      <c r="M50">
        <v>202</v>
      </c>
      <c r="N50" s="2">
        <f t="shared" si="2"/>
        <v>0.61585365853658536</v>
      </c>
    </row>
    <row r="51" spans="1:14" x14ac:dyDescent="0.25">
      <c r="A51" s="3">
        <v>11</v>
      </c>
      <c r="B51" t="s">
        <v>55</v>
      </c>
      <c r="C51">
        <f t="shared" si="3"/>
        <v>3370</v>
      </c>
      <c r="D51">
        <v>483</v>
      </c>
      <c r="E51">
        <v>3853</v>
      </c>
      <c r="F51" s="2">
        <f t="shared" si="6"/>
        <v>0.65538356863412139</v>
      </c>
      <c r="G51" s="1">
        <f t="shared" si="4"/>
        <v>1818</v>
      </c>
      <c r="H51" s="1">
        <v>39</v>
      </c>
      <c r="I51">
        <v>1857</v>
      </c>
      <c r="J51" s="2">
        <f t="shared" si="7"/>
        <v>0.64930069930069934</v>
      </c>
      <c r="K51" s="1">
        <f t="shared" si="5"/>
        <v>222</v>
      </c>
      <c r="L51" s="1">
        <v>21</v>
      </c>
      <c r="M51">
        <v>243</v>
      </c>
      <c r="N51" s="2">
        <f t="shared" si="2"/>
        <v>0.74085365853658536</v>
      </c>
    </row>
    <row r="52" spans="1:14" x14ac:dyDescent="0.25">
      <c r="A52" s="3"/>
      <c r="B52" t="s">
        <v>56</v>
      </c>
      <c r="C52">
        <f t="shared" si="3"/>
        <v>3537</v>
      </c>
      <c r="D52">
        <v>585</v>
      </c>
      <c r="E52">
        <v>4122</v>
      </c>
      <c r="F52" s="2">
        <f t="shared" si="6"/>
        <v>0.7011396496002722</v>
      </c>
      <c r="G52" s="1">
        <f t="shared" si="4"/>
        <v>1562</v>
      </c>
      <c r="H52" s="1">
        <v>31</v>
      </c>
      <c r="I52">
        <v>1593</v>
      </c>
      <c r="J52" s="2">
        <f t="shared" si="7"/>
        <v>0.55699300699300702</v>
      </c>
      <c r="K52" s="1">
        <f t="shared" si="5"/>
        <v>256</v>
      </c>
      <c r="L52" s="1">
        <v>22</v>
      </c>
      <c r="M52">
        <v>278</v>
      </c>
      <c r="N52" s="2">
        <f t="shared" si="2"/>
        <v>0.84756097560975607</v>
      </c>
    </row>
    <row r="53" spans="1:14" x14ac:dyDescent="0.25">
      <c r="A53" s="12">
        <v>12</v>
      </c>
      <c r="B53" t="s">
        <v>57</v>
      </c>
      <c r="C53">
        <f t="shared" si="3"/>
        <v>4068</v>
      </c>
      <c r="D53">
        <v>670</v>
      </c>
      <c r="E53">
        <v>4738</v>
      </c>
      <c r="F53" s="2">
        <f t="shared" si="6"/>
        <v>0.80591937404320457</v>
      </c>
      <c r="G53" s="1">
        <f t="shared" si="4"/>
        <v>1797</v>
      </c>
      <c r="H53" s="1">
        <v>51</v>
      </c>
      <c r="I53">
        <v>1848</v>
      </c>
      <c r="J53" s="2">
        <f t="shared" si="7"/>
        <v>0.64615384615384619</v>
      </c>
      <c r="K53" s="1">
        <f t="shared" si="5"/>
        <v>228</v>
      </c>
      <c r="L53" s="1">
        <v>26</v>
      </c>
      <c r="M53">
        <v>254</v>
      </c>
      <c r="N53" s="2">
        <f t="shared" si="2"/>
        <v>0.77439024390243905</v>
      </c>
    </row>
    <row r="54" spans="1:14" x14ac:dyDescent="0.25">
      <c r="A54" s="3"/>
      <c r="B54" t="s">
        <v>58</v>
      </c>
      <c r="C54">
        <f t="shared" si="3"/>
        <v>2921</v>
      </c>
      <c r="D54">
        <v>539</v>
      </c>
      <c r="E54">
        <v>3460</v>
      </c>
      <c r="F54" s="2">
        <f t="shared" si="6"/>
        <v>0.58853546521517264</v>
      </c>
      <c r="G54" s="1">
        <f t="shared" si="4"/>
        <v>1208</v>
      </c>
      <c r="H54" s="1">
        <v>27</v>
      </c>
      <c r="I54">
        <v>1235</v>
      </c>
      <c r="J54" s="2">
        <f t="shared" si="7"/>
        <v>0.43181818181818182</v>
      </c>
      <c r="K54" s="1">
        <f t="shared" si="5"/>
        <v>204</v>
      </c>
      <c r="L54" s="1">
        <v>38</v>
      </c>
      <c r="M54">
        <v>242</v>
      </c>
      <c r="N54" s="2">
        <f t="shared" si="2"/>
        <v>0.73780487804878048</v>
      </c>
    </row>
    <row r="55" spans="1:14" x14ac:dyDescent="0.25">
      <c r="A55" s="3">
        <v>13</v>
      </c>
      <c r="B55" t="s">
        <v>59</v>
      </c>
      <c r="C55">
        <f t="shared" si="3"/>
        <v>2849</v>
      </c>
      <c r="D55">
        <v>525</v>
      </c>
      <c r="E55">
        <v>3374</v>
      </c>
      <c r="F55" s="2">
        <f t="shared" si="6"/>
        <v>0.57390712706242564</v>
      </c>
      <c r="G55" s="1">
        <f t="shared" si="4"/>
        <v>1620</v>
      </c>
      <c r="H55" s="1">
        <v>47</v>
      </c>
      <c r="I55">
        <v>1667</v>
      </c>
      <c r="J55" s="2">
        <f t="shared" si="7"/>
        <v>0.58286713286713288</v>
      </c>
      <c r="K55" s="1">
        <f t="shared" si="5"/>
        <v>196</v>
      </c>
      <c r="L55" s="1">
        <v>42</v>
      </c>
      <c r="M55">
        <v>238</v>
      </c>
      <c r="N55" s="2">
        <f t="shared" si="2"/>
        <v>0.72560975609756095</v>
      </c>
    </row>
    <row r="56" spans="1:14" x14ac:dyDescent="0.25">
      <c r="A56" s="3"/>
      <c r="B56" t="s">
        <v>60</v>
      </c>
      <c r="C56">
        <f t="shared" si="3"/>
        <v>2310</v>
      </c>
      <c r="D56">
        <v>407</v>
      </c>
      <c r="E56">
        <v>2717</v>
      </c>
      <c r="F56" s="2">
        <f t="shared" si="6"/>
        <v>0.46215342745364857</v>
      </c>
      <c r="G56" s="1">
        <f t="shared" si="4"/>
        <v>1356</v>
      </c>
      <c r="H56" s="1">
        <v>34</v>
      </c>
      <c r="I56">
        <v>1390</v>
      </c>
      <c r="J56" s="2">
        <f t="shared" si="7"/>
        <v>0.48601398601398599</v>
      </c>
      <c r="K56" s="1">
        <f t="shared" si="5"/>
        <v>170</v>
      </c>
      <c r="L56" s="1">
        <v>31</v>
      </c>
      <c r="M56">
        <v>201</v>
      </c>
      <c r="N56" s="2">
        <f t="shared" si="2"/>
        <v>0.61280487804878048</v>
      </c>
    </row>
    <row r="57" spans="1:14" x14ac:dyDescent="0.25">
      <c r="A57" s="8">
        <v>14</v>
      </c>
      <c r="B57" s="9" t="s">
        <v>61</v>
      </c>
      <c r="C57" s="9">
        <f t="shared" si="3"/>
        <v>2692</v>
      </c>
      <c r="D57" s="9">
        <v>615</v>
      </c>
      <c r="E57" s="9">
        <v>3307</v>
      </c>
      <c r="F57" s="10">
        <f t="shared" si="6"/>
        <v>0.562510631059704</v>
      </c>
      <c r="G57" s="11">
        <f t="shared" si="4"/>
        <v>1890</v>
      </c>
      <c r="H57" s="11">
        <v>24</v>
      </c>
      <c r="I57" s="9">
        <v>1914</v>
      </c>
      <c r="J57" s="10">
        <f t="shared" si="7"/>
        <v>0.66923076923076918</v>
      </c>
      <c r="K57" s="11">
        <f t="shared" si="5"/>
        <v>235</v>
      </c>
      <c r="L57" s="11">
        <v>35</v>
      </c>
      <c r="M57" s="9">
        <v>270</v>
      </c>
      <c r="N57" s="10">
        <f t="shared" si="2"/>
        <v>0.82317073170731703</v>
      </c>
    </row>
    <row r="58" spans="1:14" x14ac:dyDescent="0.25">
      <c r="A58" s="3"/>
      <c r="B58" t="s">
        <v>62</v>
      </c>
      <c r="C58">
        <f t="shared" si="3"/>
        <v>2363</v>
      </c>
      <c r="D58">
        <v>571</v>
      </c>
      <c r="E58">
        <v>2934</v>
      </c>
      <c r="F58" s="2">
        <f t="shared" si="6"/>
        <v>0.49906446674604527</v>
      </c>
      <c r="G58" s="1">
        <f t="shared" si="4"/>
        <v>1326</v>
      </c>
      <c r="H58" s="1">
        <v>41</v>
      </c>
      <c r="I58">
        <v>1367</v>
      </c>
      <c r="J58" s="2">
        <f t="shared" si="7"/>
        <v>0.47797202797202798</v>
      </c>
      <c r="K58" s="1">
        <f t="shared" si="5"/>
        <v>132</v>
      </c>
      <c r="L58" s="1">
        <v>50</v>
      </c>
      <c r="M58">
        <v>182</v>
      </c>
      <c r="N58" s="2">
        <f t="shared" si="2"/>
        <v>0.55487804878048785</v>
      </c>
    </row>
    <row r="59" spans="1:14" x14ac:dyDescent="0.25">
      <c r="A59" s="3">
        <v>15</v>
      </c>
      <c r="B59" t="s">
        <v>63</v>
      </c>
      <c r="C59">
        <f t="shared" si="3"/>
        <v>2745</v>
      </c>
      <c r="D59">
        <v>687</v>
      </c>
      <c r="E59">
        <v>3432</v>
      </c>
      <c r="F59" s="2">
        <f t="shared" si="6"/>
        <v>0.58377275046776667</v>
      </c>
      <c r="G59" s="1">
        <f t="shared" si="4"/>
        <v>1441</v>
      </c>
      <c r="H59" s="1">
        <v>51</v>
      </c>
      <c r="I59">
        <v>1492</v>
      </c>
      <c r="J59" s="2">
        <f t="shared" si="7"/>
        <v>0.52167832167832173</v>
      </c>
      <c r="K59" s="1">
        <f t="shared" si="5"/>
        <v>233</v>
      </c>
      <c r="L59" s="1">
        <v>53</v>
      </c>
      <c r="M59">
        <v>286</v>
      </c>
      <c r="N59" s="2">
        <f t="shared" si="2"/>
        <v>0.87195121951219512</v>
      </c>
    </row>
    <row r="60" spans="1:14" x14ac:dyDescent="0.25">
      <c r="A60" s="3"/>
      <c r="B60" t="s">
        <v>64</v>
      </c>
      <c r="C60">
        <f t="shared" si="3"/>
        <v>2460</v>
      </c>
      <c r="D60">
        <v>442</v>
      </c>
      <c r="E60">
        <v>2902</v>
      </c>
      <c r="F60" s="2">
        <f t="shared" si="6"/>
        <v>0.49362136417758123</v>
      </c>
      <c r="G60" s="1">
        <f t="shared" si="4"/>
        <v>1191</v>
      </c>
      <c r="H60" s="1">
        <v>41</v>
      </c>
      <c r="I60">
        <v>1232</v>
      </c>
      <c r="J60" s="2">
        <f t="shared" si="7"/>
        <v>0.43076923076923079</v>
      </c>
      <c r="K60" s="1">
        <f t="shared" si="5"/>
        <v>211</v>
      </c>
      <c r="L60" s="1">
        <v>43</v>
      </c>
      <c r="M60">
        <v>254</v>
      </c>
      <c r="N60" s="2">
        <f t="shared" si="2"/>
        <v>0.77439024390243905</v>
      </c>
    </row>
    <row r="61" spans="1:14" x14ac:dyDescent="0.25">
      <c r="A61" s="3">
        <v>16</v>
      </c>
      <c r="B61" t="s">
        <v>65</v>
      </c>
      <c r="C61">
        <f t="shared" si="3"/>
        <v>2376</v>
      </c>
      <c r="D61">
        <v>533</v>
      </c>
      <c r="E61">
        <v>2909</v>
      </c>
      <c r="F61" s="2">
        <f t="shared" si="6"/>
        <v>0.4948120428644327</v>
      </c>
      <c r="G61" s="1">
        <f t="shared" si="4"/>
        <v>1616</v>
      </c>
      <c r="H61" s="1">
        <v>43</v>
      </c>
      <c r="I61">
        <v>1659</v>
      </c>
      <c r="J61" s="2">
        <f t="shared" si="7"/>
        <v>0.58006993006993002</v>
      </c>
      <c r="K61" s="1">
        <f t="shared" si="5"/>
        <v>214</v>
      </c>
      <c r="L61" s="1">
        <v>52</v>
      </c>
      <c r="M61">
        <v>266</v>
      </c>
      <c r="N61" s="2">
        <f t="shared" si="2"/>
        <v>0.81097560975609762</v>
      </c>
    </row>
    <row r="62" spans="1:14" x14ac:dyDescent="0.25">
      <c r="A62" s="3"/>
      <c r="B62" t="s">
        <v>66</v>
      </c>
      <c r="C62">
        <f t="shared" si="3"/>
        <v>1884</v>
      </c>
      <c r="D62">
        <v>402</v>
      </c>
      <c r="E62">
        <v>2286</v>
      </c>
      <c r="F62" s="2">
        <f t="shared" si="6"/>
        <v>0.38884163973464875</v>
      </c>
      <c r="G62" s="1">
        <f t="shared" si="4"/>
        <v>1308</v>
      </c>
      <c r="H62" s="1">
        <v>49</v>
      </c>
      <c r="I62">
        <v>1357</v>
      </c>
      <c r="J62" s="2">
        <f t="shared" si="7"/>
        <v>0.47447552447552449</v>
      </c>
      <c r="K62" s="1">
        <f t="shared" si="5"/>
        <v>124</v>
      </c>
      <c r="L62" s="1">
        <v>40</v>
      </c>
      <c r="M62">
        <v>164</v>
      </c>
      <c r="N62" s="2">
        <f t="shared" si="2"/>
        <v>0.5</v>
      </c>
    </row>
    <row r="63" spans="1:14" x14ac:dyDescent="0.25">
      <c r="A63" s="3">
        <v>17</v>
      </c>
      <c r="B63" t="s">
        <v>67</v>
      </c>
      <c r="C63">
        <f t="shared" si="3"/>
        <v>2036</v>
      </c>
      <c r="D63">
        <v>493</v>
      </c>
      <c r="E63">
        <v>2529</v>
      </c>
      <c r="F63" s="2">
        <f t="shared" si="6"/>
        <v>0.43017519986392244</v>
      </c>
      <c r="G63" s="1">
        <f t="shared" si="4"/>
        <v>2092</v>
      </c>
      <c r="H63" s="1">
        <v>64</v>
      </c>
      <c r="I63">
        <v>2156</v>
      </c>
      <c r="J63" s="2">
        <f t="shared" si="7"/>
        <v>0.75384615384615383</v>
      </c>
      <c r="K63" s="1">
        <f t="shared" si="5"/>
        <v>120</v>
      </c>
      <c r="L63" s="1">
        <v>49</v>
      </c>
      <c r="M63">
        <v>169</v>
      </c>
      <c r="N63" s="2">
        <f t="shared" si="2"/>
        <v>0.5152439024390244</v>
      </c>
    </row>
    <row r="64" spans="1:14" x14ac:dyDescent="0.25">
      <c r="A64" s="3"/>
      <c r="B64" t="s">
        <v>68</v>
      </c>
      <c r="C64">
        <f t="shared" si="3"/>
        <v>1871</v>
      </c>
      <c r="D64">
        <v>378</v>
      </c>
      <c r="E64">
        <v>2249</v>
      </c>
      <c r="F64" s="2">
        <f t="shared" si="6"/>
        <v>0.38254805238986223</v>
      </c>
      <c r="G64" s="1">
        <f t="shared" si="4"/>
        <v>1400</v>
      </c>
      <c r="H64" s="1">
        <v>66</v>
      </c>
      <c r="I64">
        <v>1466</v>
      </c>
      <c r="J64" s="2">
        <f t="shared" si="7"/>
        <v>0.51258741258741258</v>
      </c>
      <c r="K64" s="1">
        <f t="shared" si="5"/>
        <v>106</v>
      </c>
      <c r="L64" s="1">
        <v>50</v>
      </c>
      <c r="M64">
        <v>156</v>
      </c>
      <c r="N64" s="2">
        <f t="shared" si="2"/>
        <v>0.47560975609756095</v>
      </c>
    </row>
    <row r="65" spans="1:14" x14ac:dyDescent="0.25">
      <c r="A65" s="3">
        <v>18</v>
      </c>
      <c r="B65" t="s">
        <v>69</v>
      </c>
      <c r="C65">
        <f t="shared" si="3"/>
        <v>2088</v>
      </c>
      <c r="D65">
        <v>428</v>
      </c>
      <c r="E65">
        <v>2516</v>
      </c>
      <c r="F65" s="2">
        <f t="shared" si="6"/>
        <v>0.42796393944548394</v>
      </c>
      <c r="G65" s="1">
        <f t="shared" si="4"/>
        <v>1826</v>
      </c>
      <c r="H65" s="1">
        <v>40</v>
      </c>
      <c r="I65">
        <v>1866</v>
      </c>
      <c r="J65" s="2">
        <f t="shared" si="7"/>
        <v>0.65244755244755248</v>
      </c>
      <c r="K65" s="1">
        <f t="shared" si="5"/>
        <v>112</v>
      </c>
      <c r="L65" s="1">
        <v>52</v>
      </c>
      <c r="M65">
        <v>164</v>
      </c>
      <c r="N65" s="2">
        <f t="shared" si="2"/>
        <v>0.5</v>
      </c>
    </row>
    <row r="66" spans="1:14" x14ac:dyDescent="0.25">
      <c r="A66" s="8"/>
      <c r="B66" s="9" t="s">
        <v>70</v>
      </c>
      <c r="C66" s="9">
        <f t="shared" si="3"/>
        <v>1764</v>
      </c>
      <c r="D66" s="9">
        <v>322</v>
      </c>
      <c r="E66" s="9">
        <v>2086</v>
      </c>
      <c r="F66" s="10">
        <f t="shared" si="6"/>
        <v>0.35482224868174861</v>
      </c>
      <c r="G66" s="11">
        <f t="shared" si="4"/>
        <v>1518</v>
      </c>
      <c r="H66" s="11">
        <v>43</v>
      </c>
      <c r="I66" s="9">
        <v>1561</v>
      </c>
      <c r="J66" s="10">
        <f t="shared" si="7"/>
        <v>0.54580419580419581</v>
      </c>
      <c r="K66" s="11">
        <f t="shared" si="5"/>
        <v>143</v>
      </c>
      <c r="L66" s="11">
        <v>38</v>
      </c>
      <c r="M66" s="9">
        <v>181</v>
      </c>
      <c r="N66" s="10">
        <f t="shared" si="2"/>
        <v>0.55182926829268297</v>
      </c>
    </row>
    <row r="67" spans="1:14" x14ac:dyDescent="0.25">
      <c r="A67" s="3">
        <v>19</v>
      </c>
      <c r="B67" t="s">
        <v>71</v>
      </c>
      <c r="C67">
        <f t="shared" si="3"/>
        <v>2036</v>
      </c>
      <c r="D67">
        <v>359</v>
      </c>
      <c r="E67">
        <v>2395</v>
      </c>
      <c r="F67" s="2">
        <f t="shared" si="6"/>
        <v>0.40738220785847934</v>
      </c>
      <c r="G67" s="1">
        <f t="shared" si="4"/>
        <v>1687</v>
      </c>
      <c r="H67" s="1">
        <v>66</v>
      </c>
      <c r="I67">
        <v>1753</v>
      </c>
      <c r="J67" s="2">
        <f t="shared" si="7"/>
        <v>0.61293706293706296</v>
      </c>
      <c r="K67" s="1">
        <f t="shared" si="5"/>
        <v>203</v>
      </c>
      <c r="L67" s="1">
        <v>28</v>
      </c>
      <c r="M67">
        <v>231</v>
      </c>
      <c r="N67" s="2">
        <f t="shared" si="2"/>
        <v>0.70426829268292679</v>
      </c>
    </row>
    <row r="68" spans="1:14" x14ac:dyDescent="0.25">
      <c r="A68" s="3"/>
      <c r="B68" t="s">
        <v>72</v>
      </c>
      <c r="C68">
        <f t="shared" si="3"/>
        <v>2379</v>
      </c>
      <c r="D68">
        <v>319</v>
      </c>
      <c r="E68">
        <v>2698</v>
      </c>
      <c r="F68" s="2">
        <f t="shared" si="6"/>
        <v>0.45892158530362309</v>
      </c>
      <c r="G68" s="1">
        <f t="shared" si="4"/>
        <v>1445</v>
      </c>
      <c r="H68" s="1">
        <v>69</v>
      </c>
      <c r="I68">
        <v>1514</v>
      </c>
      <c r="J68" s="2">
        <f t="shared" si="7"/>
        <v>0.5293706293706294</v>
      </c>
      <c r="K68" s="1">
        <f t="shared" si="5"/>
        <v>203</v>
      </c>
      <c r="L68" s="1">
        <v>6</v>
      </c>
      <c r="M68">
        <v>209</v>
      </c>
      <c r="N68" s="2">
        <f t="shared" si="2"/>
        <v>0.63719512195121952</v>
      </c>
    </row>
    <row r="69" spans="1:14" x14ac:dyDescent="0.25">
      <c r="A69" s="3">
        <v>20</v>
      </c>
      <c r="B69" t="s">
        <v>73</v>
      </c>
      <c r="C69">
        <f t="shared" si="3"/>
        <v>3401</v>
      </c>
      <c r="D69">
        <v>392</v>
      </c>
      <c r="E69">
        <v>3793</v>
      </c>
      <c r="F69" s="2">
        <f t="shared" si="6"/>
        <v>0.64517775131825139</v>
      </c>
      <c r="G69" s="1">
        <f t="shared" si="4"/>
        <v>1530</v>
      </c>
      <c r="H69" s="1">
        <v>61</v>
      </c>
      <c r="I69">
        <v>1591</v>
      </c>
      <c r="J69" s="2">
        <f t="shared" si="7"/>
        <v>0.55629370629370634</v>
      </c>
      <c r="K69" s="1">
        <f t="shared" si="5"/>
        <v>213</v>
      </c>
      <c r="L69" s="1">
        <v>9</v>
      </c>
      <c r="M69">
        <v>222</v>
      </c>
      <c r="N69" s="2">
        <f t="shared" si="2"/>
        <v>0.67682926829268297</v>
      </c>
    </row>
    <row r="70" spans="1:14" x14ac:dyDescent="0.25">
      <c r="A70" s="3"/>
      <c r="B70" t="s">
        <v>74</v>
      </c>
      <c r="C70">
        <f t="shared" si="3"/>
        <v>2795</v>
      </c>
      <c r="D70">
        <v>236</v>
      </c>
      <c r="E70">
        <v>3031</v>
      </c>
      <c r="F70" s="2">
        <f t="shared" si="6"/>
        <v>0.51556387140670179</v>
      </c>
      <c r="G70" s="1">
        <f t="shared" si="4"/>
        <v>1379</v>
      </c>
      <c r="H70" s="1">
        <v>67</v>
      </c>
      <c r="I70">
        <v>1446</v>
      </c>
      <c r="J70" s="2">
        <f t="shared" si="7"/>
        <v>0.5055944055944056</v>
      </c>
      <c r="K70" s="1">
        <f t="shared" si="5"/>
        <v>173</v>
      </c>
      <c r="L70" s="1">
        <v>6</v>
      </c>
      <c r="M70">
        <v>179</v>
      </c>
      <c r="N70" s="2">
        <f t="shared" si="2"/>
        <v>0.54573170731707321</v>
      </c>
    </row>
    <row r="71" spans="1:14" x14ac:dyDescent="0.25">
      <c r="A71" s="3">
        <v>21</v>
      </c>
      <c r="B71" t="s">
        <v>75</v>
      </c>
      <c r="C71">
        <f t="shared" si="3"/>
        <v>2727</v>
      </c>
      <c r="D71">
        <v>251</v>
      </c>
      <c r="E71">
        <v>2978</v>
      </c>
      <c r="F71" s="2">
        <f t="shared" si="6"/>
        <v>0.50654873277768331</v>
      </c>
      <c r="G71" s="1">
        <f t="shared" si="4"/>
        <v>1434</v>
      </c>
      <c r="H71" s="1">
        <v>60</v>
      </c>
      <c r="I71">
        <v>1494</v>
      </c>
      <c r="J71" s="2">
        <f t="shared" si="7"/>
        <v>0.52237762237762242</v>
      </c>
      <c r="K71" s="1">
        <f t="shared" si="5"/>
        <v>213</v>
      </c>
      <c r="L71" s="1">
        <v>5</v>
      </c>
      <c r="M71">
        <v>218</v>
      </c>
      <c r="N71" s="2">
        <f t="shared" si="2"/>
        <v>0.66463414634146345</v>
      </c>
    </row>
    <row r="72" spans="1:14" x14ac:dyDescent="0.25">
      <c r="A72" s="3"/>
      <c r="B72" t="s">
        <v>76</v>
      </c>
      <c r="C72">
        <f t="shared" si="3"/>
        <v>1699</v>
      </c>
      <c r="D72">
        <v>197</v>
      </c>
      <c r="E72">
        <v>1896</v>
      </c>
      <c r="F72" s="2">
        <f t="shared" si="6"/>
        <v>0.32250382718149345</v>
      </c>
      <c r="G72" s="1">
        <f t="shared" si="4"/>
        <v>1582</v>
      </c>
      <c r="H72" s="1">
        <v>59</v>
      </c>
      <c r="I72">
        <v>1641</v>
      </c>
      <c r="J72" s="2">
        <f t="shared" si="7"/>
        <v>0.57377622377622373</v>
      </c>
      <c r="K72" s="1">
        <f t="shared" si="5"/>
        <v>213</v>
      </c>
      <c r="L72" s="1">
        <v>6</v>
      </c>
      <c r="M72">
        <v>219</v>
      </c>
      <c r="N72" s="2">
        <f t="shared" si="2"/>
        <v>0.66768292682926833</v>
      </c>
    </row>
    <row r="73" spans="1:14" x14ac:dyDescent="0.25">
      <c r="A73" s="3">
        <v>22</v>
      </c>
      <c r="B73" t="s">
        <v>77</v>
      </c>
      <c r="C73">
        <f t="shared" si="3"/>
        <v>2350</v>
      </c>
      <c r="D73">
        <v>330</v>
      </c>
      <c r="E73">
        <v>2680</v>
      </c>
      <c r="F73" s="2">
        <f t="shared" si="6"/>
        <v>0.45585984010886205</v>
      </c>
      <c r="G73" s="1">
        <f t="shared" si="4"/>
        <v>1883</v>
      </c>
      <c r="H73" s="1">
        <v>41</v>
      </c>
      <c r="I73">
        <v>1924</v>
      </c>
      <c r="J73" s="2">
        <f t="shared" si="7"/>
        <v>0.67272727272727273</v>
      </c>
      <c r="K73" s="1">
        <f t="shared" si="5"/>
        <v>267</v>
      </c>
      <c r="L73" s="1">
        <v>14</v>
      </c>
      <c r="M73">
        <v>281</v>
      </c>
      <c r="N73" s="2">
        <f t="shared" si="2"/>
        <v>0.85670731707317072</v>
      </c>
    </row>
    <row r="74" spans="1:14" x14ac:dyDescent="0.25">
      <c r="A74" s="8"/>
      <c r="B74" s="9" t="s">
        <v>78</v>
      </c>
      <c r="C74" s="9">
        <f t="shared" ref="C74:C82" si="8">E74-D74</f>
        <v>2999</v>
      </c>
      <c r="D74" s="9">
        <v>373</v>
      </c>
      <c r="E74" s="13">
        <v>3372</v>
      </c>
      <c r="F74" s="10">
        <f t="shared" si="6"/>
        <v>0.57356693315189655</v>
      </c>
      <c r="G74" s="11">
        <f t="shared" ref="G74:G82" si="9">I74-H74</f>
        <v>1535</v>
      </c>
      <c r="H74" s="11">
        <v>49</v>
      </c>
      <c r="I74" s="9">
        <v>1584</v>
      </c>
      <c r="J74" s="10">
        <f t="shared" si="7"/>
        <v>0.55384615384615388</v>
      </c>
      <c r="K74" s="11">
        <f t="shared" ref="K74:K82" si="10">M74-L74</f>
        <v>263</v>
      </c>
      <c r="L74" s="11">
        <v>10</v>
      </c>
      <c r="M74" s="9">
        <v>273</v>
      </c>
      <c r="N74" s="10">
        <f t="shared" ref="N74:N82" si="11">M74/$M$1</f>
        <v>0.83231707317073167</v>
      </c>
    </row>
    <row r="75" spans="1:14" x14ac:dyDescent="0.25">
      <c r="A75" s="3">
        <v>23</v>
      </c>
      <c r="B75" t="s">
        <v>79</v>
      </c>
      <c r="C75">
        <f t="shared" si="8"/>
        <v>3997</v>
      </c>
      <c r="D75">
        <v>449</v>
      </c>
      <c r="E75">
        <v>4446</v>
      </c>
      <c r="F75" s="2">
        <f t="shared" si="6"/>
        <v>0.75625106310597046</v>
      </c>
      <c r="G75" s="1">
        <f t="shared" si="9"/>
        <v>1542</v>
      </c>
      <c r="H75" s="1">
        <v>66</v>
      </c>
      <c r="I75">
        <v>1608</v>
      </c>
      <c r="J75" s="2">
        <f t="shared" si="7"/>
        <v>0.56223776223776223</v>
      </c>
      <c r="K75" s="1">
        <f t="shared" si="10"/>
        <v>273</v>
      </c>
      <c r="L75" s="1">
        <v>12</v>
      </c>
      <c r="M75">
        <v>285</v>
      </c>
      <c r="N75" s="2">
        <f t="shared" si="11"/>
        <v>0.86890243902439024</v>
      </c>
    </row>
    <row r="76" spans="1:14" x14ac:dyDescent="0.25">
      <c r="A76" s="3"/>
      <c r="B76" t="s">
        <v>80</v>
      </c>
      <c r="C76">
        <f t="shared" si="8"/>
        <v>2857</v>
      </c>
      <c r="D76">
        <v>388</v>
      </c>
      <c r="E76">
        <v>3245</v>
      </c>
      <c r="F76" s="2">
        <f t="shared" si="6"/>
        <v>0.55196461983330503</v>
      </c>
      <c r="G76" s="1">
        <f t="shared" si="9"/>
        <v>1383</v>
      </c>
      <c r="H76" s="1">
        <v>31</v>
      </c>
      <c r="I76">
        <v>1414</v>
      </c>
      <c r="J76" s="2">
        <f t="shared" si="7"/>
        <v>0.4944055944055944</v>
      </c>
      <c r="K76" s="1">
        <f t="shared" si="10"/>
        <v>170</v>
      </c>
      <c r="L76" s="1">
        <v>11</v>
      </c>
      <c r="M76">
        <v>181</v>
      </c>
      <c r="N76" s="2">
        <f t="shared" si="11"/>
        <v>0.55182926829268297</v>
      </c>
    </row>
    <row r="77" spans="1:14" x14ac:dyDescent="0.25">
      <c r="A77" s="3">
        <v>24</v>
      </c>
      <c r="B77" t="s">
        <v>81</v>
      </c>
      <c r="C77">
        <f t="shared" si="8"/>
        <v>3300</v>
      </c>
      <c r="D77">
        <v>910</v>
      </c>
      <c r="E77">
        <v>4210</v>
      </c>
      <c r="F77" s="2">
        <f t="shared" si="6"/>
        <v>0.71610818166354817</v>
      </c>
      <c r="G77" s="1">
        <f t="shared" si="9"/>
        <v>1850</v>
      </c>
      <c r="H77" s="1">
        <v>23</v>
      </c>
      <c r="I77">
        <v>1873</v>
      </c>
      <c r="J77" s="2">
        <f t="shared" si="7"/>
        <v>0.65489510489510494</v>
      </c>
      <c r="K77" s="1">
        <f t="shared" si="10"/>
        <v>236</v>
      </c>
      <c r="L77" s="1">
        <v>29</v>
      </c>
      <c r="M77">
        <v>265</v>
      </c>
      <c r="N77" s="2">
        <f t="shared" si="11"/>
        <v>0.80792682926829273</v>
      </c>
    </row>
    <row r="78" spans="1:14" x14ac:dyDescent="0.25">
      <c r="A78" s="3"/>
      <c r="B78" t="s">
        <v>82</v>
      </c>
      <c r="C78">
        <f t="shared" si="8"/>
        <v>3496</v>
      </c>
      <c r="D78">
        <v>1102</v>
      </c>
      <c r="E78">
        <v>4598</v>
      </c>
      <c r="F78" s="2">
        <f t="shared" si="6"/>
        <v>0.78210580030617449</v>
      </c>
      <c r="G78" s="1">
        <f t="shared" si="9"/>
        <v>1527</v>
      </c>
      <c r="H78" s="1">
        <v>62</v>
      </c>
      <c r="I78">
        <v>1589</v>
      </c>
      <c r="J78" s="2">
        <f t="shared" si="7"/>
        <v>0.55559440559440565</v>
      </c>
      <c r="K78" s="1">
        <f t="shared" si="10"/>
        <v>265</v>
      </c>
      <c r="L78" s="1">
        <v>27</v>
      </c>
      <c r="M78">
        <v>292</v>
      </c>
      <c r="N78" s="2">
        <f t="shared" si="11"/>
        <v>0.8902439024390244</v>
      </c>
    </row>
    <row r="79" spans="1:14" x14ac:dyDescent="0.25">
      <c r="A79" s="12">
        <v>25</v>
      </c>
      <c r="B79" t="s">
        <v>83</v>
      </c>
      <c r="C79">
        <f t="shared" si="8"/>
        <v>10302</v>
      </c>
      <c r="D79">
        <v>3284</v>
      </c>
      <c r="E79">
        <v>13586</v>
      </c>
      <c r="F79" s="2">
        <f t="shared" si="6"/>
        <v>2.3109372342235073</v>
      </c>
      <c r="G79" s="1">
        <f t="shared" si="9"/>
        <v>6564</v>
      </c>
      <c r="H79" s="1">
        <v>90</v>
      </c>
      <c r="I79">
        <v>6654</v>
      </c>
      <c r="J79" s="2">
        <f t="shared" si="7"/>
        <v>2.3265734265734266</v>
      </c>
      <c r="K79" s="1">
        <f t="shared" si="10"/>
        <v>516</v>
      </c>
      <c r="L79" s="1">
        <v>42</v>
      </c>
      <c r="M79">
        <v>558</v>
      </c>
      <c r="N79" s="2">
        <f t="shared" si="11"/>
        <v>1.7012195121951219</v>
      </c>
    </row>
    <row r="80" spans="1:14" x14ac:dyDescent="0.25">
      <c r="A80" s="3"/>
      <c r="B80" t="s">
        <v>84</v>
      </c>
      <c r="C80">
        <f t="shared" si="8"/>
        <v>6309</v>
      </c>
      <c r="D80">
        <v>1262</v>
      </c>
      <c r="E80">
        <v>7571</v>
      </c>
      <c r="F80" s="2">
        <f t="shared" si="6"/>
        <v>1.2878040483075353</v>
      </c>
      <c r="G80" s="1">
        <f t="shared" si="9"/>
        <v>5392</v>
      </c>
      <c r="H80" s="1">
        <v>0</v>
      </c>
      <c r="I80">
        <v>5392</v>
      </c>
      <c r="J80" s="2">
        <f t="shared" si="7"/>
        <v>1.8853146853146854</v>
      </c>
      <c r="K80" s="1">
        <f t="shared" si="10"/>
        <v>566</v>
      </c>
      <c r="L80" s="1">
        <v>54</v>
      </c>
      <c r="M80">
        <v>620</v>
      </c>
      <c r="N80" s="2">
        <f t="shared" si="11"/>
        <v>1.8902439024390243</v>
      </c>
    </row>
    <row r="81" spans="1:14" x14ac:dyDescent="0.25">
      <c r="A81" s="14">
        <v>26</v>
      </c>
      <c r="B81" t="s">
        <v>85</v>
      </c>
      <c r="C81">
        <f t="shared" si="8"/>
        <v>3147</v>
      </c>
      <c r="D81">
        <v>609</v>
      </c>
      <c r="E81">
        <v>3756</v>
      </c>
      <c r="F81" s="2">
        <f t="shared" si="6"/>
        <v>0.63888416397346492</v>
      </c>
      <c r="G81" s="1">
        <f t="shared" si="9"/>
        <v>2202</v>
      </c>
      <c r="H81" s="1">
        <v>0</v>
      </c>
      <c r="I81">
        <v>2202</v>
      </c>
      <c r="J81" s="2">
        <f t="shared" si="7"/>
        <v>0.76993006993006996</v>
      </c>
      <c r="K81" s="1">
        <f t="shared" si="10"/>
        <v>665</v>
      </c>
      <c r="L81" s="1">
        <v>53</v>
      </c>
      <c r="M81">
        <v>718</v>
      </c>
      <c r="N81" s="2">
        <f t="shared" si="11"/>
        <v>2.1890243902439024</v>
      </c>
    </row>
    <row r="82" spans="1:14" x14ac:dyDescent="0.25">
      <c r="A82" s="8"/>
      <c r="B82" s="9" t="s">
        <v>86</v>
      </c>
      <c r="C82" s="9">
        <f t="shared" si="8"/>
        <v>1309</v>
      </c>
      <c r="D82" s="9">
        <v>601</v>
      </c>
      <c r="E82" s="9">
        <v>1910</v>
      </c>
      <c r="F82" s="10">
        <f t="shared" si="6"/>
        <v>0.32488518455519644</v>
      </c>
      <c r="G82" s="11">
        <f t="shared" si="9"/>
        <v>389</v>
      </c>
      <c r="H82" s="11">
        <v>18</v>
      </c>
      <c r="I82" s="9">
        <v>407</v>
      </c>
      <c r="J82" s="10">
        <f t="shared" si="7"/>
        <v>0.1423076923076923</v>
      </c>
      <c r="K82" s="11">
        <f t="shared" si="10"/>
        <v>294</v>
      </c>
      <c r="L82" s="11">
        <v>57</v>
      </c>
      <c r="M82" s="9">
        <v>351</v>
      </c>
      <c r="N82" s="10">
        <f t="shared" si="11"/>
        <v>1.0701219512195121</v>
      </c>
    </row>
    <row r="83" spans="1:14" x14ac:dyDescent="0.25">
      <c r="A83" s="3"/>
      <c r="F83" s="2"/>
      <c r="G83" s="2"/>
      <c r="H83" s="2"/>
      <c r="J83" s="2"/>
      <c r="K83" s="2"/>
      <c r="L83" s="2"/>
      <c r="N83" s="2"/>
    </row>
    <row r="84" spans="1:14" x14ac:dyDescent="0.25">
      <c r="A84" s="3"/>
      <c r="F84" s="2"/>
      <c r="G84" s="2"/>
      <c r="H84" s="2"/>
      <c r="J84" s="2"/>
      <c r="K84" s="2"/>
      <c r="L84" s="2"/>
      <c r="N84" s="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9"/>
  <sheetViews>
    <sheetView tabSelected="1" workbookViewId="0">
      <pane ySplit="7" topLeftCell="A8" activePane="bottomLeft" state="frozen"/>
      <selection pane="bottomLeft" activeCell="R22" sqref="R22"/>
    </sheetView>
  </sheetViews>
  <sheetFormatPr defaultRowHeight="15" x14ac:dyDescent="0.25"/>
  <cols>
    <col min="2" max="2" width="12.42578125" customWidth="1"/>
  </cols>
  <sheetData>
    <row r="1" spans="1:15" x14ac:dyDescent="0.25">
      <c r="A1" t="s">
        <v>0</v>
      </c>
      <c r="B1" s="2"/>
      <c r="C1" s="2"/>
      <c r="E1" s="1">
        <v>4260</v>
      </c>
      <c r="F1" s="2" t="s">
        <v>1</v>
      </c>
      <c r="G1" s="2"/>
      <c r="H1" s="2"/>
      <c r="I1" s="1">
        <v>2860</v>
      </c>
      <c r="J1" t="s">
        <v>1</v>
      </c>
      <c r="K1" s="1"/>
      <c r="M1" s="1">
        <v>328</v>
      </c>
      <c r="N1" t="s">
        <v>1</v>
      </c>
    </row>
    <row r="2" spans="1:15" x14ac:dyDescent="0.25">
      <c r="A2" s="21">
        <v>2020</v>
      </c>
      <c r="B2" s="2"/>
      <c r="C2" s="2"/>
      <c r="E2" s="4" t="s">
        <v>2</v>
      </c>
      <c r="F2" s="5">
        <f>SUM(E8:E105)/E1</f>
        <v>43.596478873239434</v>
      </c>
      <c r="G2" s="5"/>
      <c r="H2" s="5"/>
      <c r="I2" s="4" t="s">
        <v>3</v>
      </c>
      <c r="J2" s="5">
        <f>SUM(I8:I105)/I1</f>
        <v>44.095104895104896</v>
      </c>
      <c r="K2" s="4"/>
      <c r="L2" s="5"/>
      <c r="M2" s="4" t="s">
        <v>4</v>
      </c>
      <c r="N2" s="5">
        <f>SUM(M6:M105)/M1</f>
        <v>58.246951219512198</v>
      </c>
      <c r="O2" s="2"/>
    </row>
    <row r="3" spans="1:15" x14ac:dyDescent="0.25">
      <c r="A3" s="3" t="s">
        <v>5</v>
      </c>
      <c r="B3" s="2" t="s">
        <v>6</v>
      </c>
      <c r="F3" s="2" t="s">
        <v>8</v>
      </c>
      <c r="H3" s="2"/>
      <c r="J3" s="2" t="s">
        <v>8</v>
      </c>
      <c r="L3" s="2"/>
      <c r="N3" s="2" t="s">
        <v>8</v>
      </c>
      <c r="O3" s="2"/>
    </row>
    <row r="4" spans="1:15" x14ac:dyDescent="0.25">
      <c r="A4" s="3"/>
      <c r="B4" s="2"/>
      <c r="F4" s="2"/>
      <c r="H4" s="2"/>
      <c r="J4" s="2"/>
      <c r="L4" s="2"/>
      <c r="N4" s="2"/>
      <c r="O4" s="2"/>
    </row>
    <row r="5" spans="1:15" x14ac:dyDescent="0.25">
      <c r="A5" s="3"/>
      <c r="B5" s="2"/>
      <c r="C5" s="7" t="s">
        <v>7</v>
      </c>
      <c r="D5" t="s">
        <v>202</v>
      </c>
      <c r="F5" s="2"/>
      <c r="G5" s="7" t="s">
        <v>7</v>
      </c>
      <c r="H5" s="2" t="s">
        <v>202</v>
      </c>
      <c r="J5" s="2"/>
      <c r="K5" s="7" t="s">
        <v>7</v>
      </c>
      <c r="L5" s="2" t="s">
        <v>202</v>
      </c>
      <c r="N5" s="2"/>
    </row>
    <row r="6" spans="1:15" x14ac:dyDescent="0.25">
      <c r="A6" s="3"/>
      <c r="B6" s="2"/>
      <c r="C6" t="s">
        <v>9</v>
      </c>
      <c r="D6" t="s">
        <v>10</v>
      </c>
      <c r="E6" s="7" t="s">
        <v>11</v>
      </c>
      <c r="G6" t="s">
        <v>9</v>
      </c>
      <c r="H6" t="s">
        <v>10</v>
      </c>
      <c r="I6" s="7" t="s">
        <v>11</v>
      </c>
      <c r="K6" t="s">
        <v>9</v>
      </c>
      <c r="L6" t="s">
        <v>10</v>
      </c>
      <c r="M6" s="7" t="s">
        <v>11</v>
      </c>
    </row>
    <row r="7" spans="1:15" x14ac:dyDescent="0.25">
      <c r="A7" s="3"/>
      <c r="B7" s="2"/>
      <c r="C7" s="2"/>
      <c r="F7" s="2" t="s">
        <v>8</v>
      </c>
      <c r="G7" s="2"/>
      <c r="H7" s="2"/>
      <c r="J7" s="2" t="s">
        <v>8</v>
      </c>
      <c r="L7" s="2"/>
      <c r="N7" s="2" t="s">
        <v>8</v>
      </c>
    </row>
    <row r="8" spans="1:15" x14ac:dyDescent="0.25">
      <c r="A8" s="3">
        <v>41</v>
      </c>
      <c r="B8" s="2"/>
      <c r="C8" s="2"/>
      <c r="F8" s="2"/>
      <c r="G8" s="2"/>
      <c r="H8" s="2"/>
      <c r="J8" s="2"/>
      <c r="L8" s="2"/>
      <c r="N8" s="2"/>
    </row>
    <row r="9" spans="1:15" x14ac:dyDescent="0.25">
      <c r="A9" s="3"/>
      <c r="B9" s="2" t="s">
        <v>119</v>
      </c>
      <c r="C9" s="1">
        <f>E9-D9</f>
        <v>167</v>
      </c>
      <c r="D9">
        <v>457</v>
      </c>
      <c r="E9">
        <v>624</v>
      </c>
      <c r="F9" s="2">
        <f t="shared" ref="F9:F21" si="0">E9/$E$1</f>
        <v>0.14647887323943662</v>
      </c>
      <c r="G9" s="1">
        <f>I9-H9</f>
        <v>191</v>
      </c>
      <c r="H9" s="1">
        <v>0</v>
      </c>
      <c r="I9">
        <v>191</v>
      </c>
      <c r="J9" s="2">
        <f t="shared" ref="J9:J21" si="1">I9/$I$1</f>
        <v>6.6783216783216789E-2</v>
      </c>
      <c r="K9" s="1">
        <f>M9-L9</f>
        <v>8</v>
      </c>
      <c r="L9" s="1">
        <v>0</v>
      </c>
      <c r="M9">
        <v>8</v>
      </c>
      <c r="N9" s="2">
        <f t="shared" ref="N9:N76" si="2">M9/$M$1</f>
        <v>2.4390243902439025E-2</v>
      </c>
    </row>
    <row r="10" spans="1:15" x14ac:dyDescent="0.25">
      <c r="A10" s="3">
        <v>42</v>
      </c>
      <c r="B10" s="2" t="s">
        <v>120</v>
      </c>
      <c r="C10" s="1">
        <f t="shared" ref="C10:C72" si="3">E10-D10</f>
        <v>1099</v>
      </c>
      <c r="D10">
        <v>1157</v>
      </c>
      <c r="E10">
        <v>2256</v>
      </c>
      <c r="F10" s="2">
        <f t="shared" si="0"/>
        <v>0.52957746478873235</v>
      </c>
      <c r="G10" s="1">
        <f t="shared" ref="G10:G73" si="4">I10-H10</f>
        <v>647</v>
      </c>
      <c r="H10" s="1">
        <v>0</v>
      </c>
      <c r="I10">
        <v>647</v>
      </c>
      <c r="J10" s="2">
        <f t="shared" si="1"/>
        <v>0.22622377622377624</v>
      </c>
      <c r="K10" s="1">
        <f t="shared" ref="K10:K73" si="5">M10-L10</f>
        <v>79</v>
      </c>
      <c r="L10" s="1">
        <v>0</v>
      </c>
      <c r="M10">
        <v>79</v>
      </c>
      <c r="N10" s="2">
        <f t="shared" si="2"/>
        <v>0.24085365853658536</v>
      </c>
    </row>
    <row r="11" spans="1:15" x14ac:dyDescent="0.25">
      <c r="A11" s="3"/>
      <c r="B11" s="2" t="s">
        <v>121</v>
      </c>
      <c r="C11" s="1">
        <f t="shared" si="3"/>
        <v>1832</v>
      </c>
      <c r="D11">
        <v>401</v>
      </c>
      <c r="E11">
        <v>2233</v>
      </c>
      <c r="F11" s="2">
        <f t="shared" si="0"/>
        <v>0.52417840375586855</v>
      </c>
      <c r="G11" s="1">
        <f t="shared" si="4"/>
        <v>1080</v>
      </c>
      <c r="H11" s="1">
        <v>0</v>
      </c>
      <c r="I11">
        <v>1080</v>
      </c>
      <c r="J11" s="2">
        <f t="shared" si="1"/>
        <v>0.3776223776223776</v>
      </c>
      <c r="K11" s="1">
        <f t="shared" si="5"/>
        <v>141</v>
      </c>
      <c r="L11" s="1">
        <v>2</v>
      </c>
      <c r="M11">
        <v>143</v>
      </c>
      <c r="N11" s="2">
        <f t="shared" si="2"/>
        <v>0.43597560975609756</v>
      </c>
    </row>
    <row r="12" spans="1:15" x14ac:dyDescent="0.25">
      <c r="A12" s="3">
        <v>43</v>
      </c>
      <c r="B12" s="2" t="s">
        <v>122</v>
      </c>
      <c r="C12" s="1">
        <f t="shared" si="3"/>
        <v>1855</v>
      </c>
      <c r="D12">
        <v>151</v>
      </c>
      <c r="E12">
        <v>2006</v>
      </c>
      <c r="F12" s="2">
        <f t="shared" si="0"/>
        <v>0.47089201877934272</v>
      </c>
      <c r="G12" s="1">
        <f t="shared" si="4"/>
        <v>1827</v>
      </c>
      <c r="H12" s="1">
        <v>24</v>
      </c>
      <c r="I12">
        <v>1851</v>
      </c>
      <c r="J12" s="2">
        <f t="shared" si="1"/>
        <v>0.64720279720279716</v>
      </c>
      <c r="K12" s="1">
        <f t="shared" si="5"/>
        <v>198</v>
      </c>
      <c r="L12" s="1">
        <v>1</v>
      </c>
      <c r="M12">
        <v>199</v>
      </c>
      <c r="N12" s="2">
        <f t="shared" si="2"/>
        <v>0.60670731707317072</v>
      </c>
    </row>
    <row r="13" spans="1:15" x14ac:dyDescent="0.25">
      <c r="A13" s="3"/>
      <c r="B13" s="2" t="s">
        <v>123</v>
      </c>
      <c r="C13" s="1">
        <f t="shared" si="3"/>
        <v>2154</v>
      </c>
      <c r="D13">
        <v>127</v>
      </c>
      <c r="E13">
        <v>2281</v>
      </c>
      <c r="F13" s="2">
        <f t="shared" si="0"/>
        <v>0.53544600938967135</v>
      </c>
      <c r="G13" s="1">
        <f t="shared" si="4"/>
        <v>1937</v>
      </c>
      <c r="H13" s="1">
        <v>25</v>
      </c>
      <c r="I13">
        <v>1962</v>
      </c>
      <c r="J13" s="2">
        <f t="shared" si="1"/>
        <v>0.686013986013986</v>
      </c>
      <c r="K13" s="1">
        <f t="shared" si="5"/>
        <v>161</v>
      </c>
      <c r="L13" s="1">
        <v>1</v>
      </c>
      <c r="M13">
        <v>162</v>
      </c>
      <c r="N13" s="2">
        <f t="shared" si="2"/>
        <v>0.49390243902439024</v>
      </c>
    </row>
    <row r="14" spans="1:15" x14ac:dyDescent="0.25">
      <c r="A14" s="3">
        <v>44</v>
      </c>
      <c r="B14" s="2" t="s">
        <v>124</v>
      </c>
      <c r="C14" s="1">
        <f t="shared" si="3"/>
        <v>2859</v>
      </c>
      <c r="D14">
        <v>127</v>
      </c>
      <c r="E14">
        <v>2986</v>
      </c>
      <c r="F14" s="2">
        <f t="shared" si="0"/>
        <v>0.70093896713615023</v>
      </c>
      <c r="G14" s="1">
        <f t="shared" si="4"/>
        <v>2244</v>
      </c>
      <c r="H14" s="1">
        <v>30</v>
      </c>
      <c r="I14">
        <v>2274</v>
      </c>
      <c r="J14" s="2">
        <f t="shared" si="1"/>
        <v>0.79510489510489513</v>
      </c>
      <c r="K14" s="1">
        <f t="shared" si="5"/>
        <v>226</v>
      </c>
      <c r="L14" s="1">
        <v>0</v>
      </c>
      <c r="M14">
        <v>226</v>
      </c>
      <c r="N14" s="2">
        <f t="shared" si="2"/>
        <v>0.68902439024390238</v>
      </c>
    </row>
    <row r="15" spans="1:15" x14ac:dyDescent="0.25">
      <c r="A15" s="8"/>
      <c r="B15" s="10" t="s">
        <v>125</v>
      </c>
      <c r="C15" s="11">
        <f t="shared" si="3"/>
        <v>2827</v>
      </c>
      <c r="D15" s="9">
        <v>163</v>
      </c>
      <c r="E15" s="9">
        <v>2990</v>
      </c>
      <c r="F15" s="10">
        <f t="shared" si="0"/>
        <v>0.7018779342723005</v>
      </c>
      <c r="G15" s="11">
        <f t="shared" si="4"/>
        <v>2155</v>
      </c>
      <c r="H15" s="11">
        <v>36</v>
      </c>
      <c r="I15" s="9">
        <v>2191</v>
      </c>
      <c r="J15" s="10">
        <f t="shared" si="1"/>
        <v>0.76608391608391613</v>
      </c>
      <c r="K15" s="11">
        <f t="shared" si="5"/>
        <v>238</v>
      </c>
      <c r="L15" s="11">
        <v>1</v>
      </c>
      <c r="M15" s="9">
        <v>239</v>
      </c>
      <c r="N15" s="10">
        <f t="shared" si="2"/>
        <v>0.72865853658536583</v>
      </c>
    </row>
    <row r="16" spans="1:15" x14ac:dyDescent="0.25">
      <c r="A16" s="3">
        <v>45</v>
      </c>
      <c r="B16" s="2" t="s">
        <v>126</v>
      </c>
      <c r="C16" s="1">
        <f t="shared" si="3"/>
        <v>3743</v>
      </c>
      <c r="D16">
        <v>267</v>
      </c>
      <c r="E16">
        <v>4010</v>
      </c>
      <c r="F16" s="2">
        <f t="shared" si="0"/>
        <v>0.94131455399061037</v>
      </c>
      <c r="G16" s="1">
        <f t="shared" si="4"/>
        <v>1768</v>
      </c>
      <c r="H16" s="1">
        <v>44</v>
      </c>
      <c r="I16">
        <v>1812</v>
      </c>
      <c r="J16" s="2">
        <f t="shared" si="1"/>
        <v>0.63356643356643361</v>
      </c>
      <c r="K16" s="1">
        <f t="shared" si="5"/>
        <v>324</v>
      </c>
      <c r="L16" s="1">
        <v>1</v>
      </c>
      <c r="M16">
        <v>325</v>
      </c>
      <c r="N16" s="2">
        <f t="shared" si="2"/>
        <v>0.99085365853658536</v>
      </c>
    </row>
    <row r="17" spans="1:14" x14ac:dyDescent="0.25">
      <c r="A17" s="3"/>
      <c r="B17" s="2" t="s">
        <v>127</v>
      </c>
      <c r="C17" s="1">
        <f t="shared" si="3"/>
        <v>2632</v>
      </c>
      <c r="D17">
        <v>248</v>
      </c>
      <c r="E17">
        <v>2880</v>
      </c>
      <c r="F17" s="2">
        <f t="shared" si="0"/>
        <v>0.676056338028169</v>
      </c>
      <c r="G17" s="1">
        <f t="shared" si="4"/>
        <v>1716</v>
      </c>
      <c r="H17" s="1">
        <v>43</v>
      </c>
      <c r="I17">
        <v>1759</v>
      </c>
      <c r="J17" s="2">
        <f t="shared" si="1"/>
        <v>0.61503496503496502</v>
      </c>
      <c r="K17" s="1">
        <f t="shared" si="5"/>
        <v>286</v>
      </c>
      <c r="L17" s="1">
        <v>3</v>
      </c>
      <c r="M17">
        <v>289</v>
      </c>
      <c r="N17" s="2">
        <f t="shared" si="2"/>
        <v>0.88109756097560976</v>
      </c>
    </row>
    <row r="18" spans="1:14" x14ac:dyDescent="0.25">
      <c r="A18" s="3">
        <v>46</v>
      </c>
      <c r="B18" s="2" t="s">
        <v>128</v>
      </c>
      <c r="C18" s="1">
        <f t="shared" si="3"/>
        <v>2518</v>
      </c>
      <c r="D18">
        <v>204</v>
      </c>
      <c r="E18">
        <v>2722</v>
      </c>
      <c r="F18" s="2">
        <f t="shared" si="0"/>
        <v>0.6389671361502347</v>
      </c>
      <c r="G18" s="1">
        <f t="shared" si="4"/>
        <v>1688</v>
      </c>
      <c r="H18" s="1">
        <v>55</v>
      </c>
      <c r="I18">
        <v>1743</v>
      </c>
      <c r="J18" s="2">
        <f t="shared" si="1"/>
        <v>0.60944055944055942</v>
      </c>
      <c r="K18" s="1">
        <f t="shared" si="5"/>
        <v>254</v>
      </c>
      <c r="L18" s="1">
        <v>4</v>
      </c>
      <c r="M18">
        <v>258</v>
      </c>
      <c r="N18" s="2">
        <f t="shared" si="2"/>
        <v>0.78658536585365857</v>
      </c>
    </row>
    <row r="19" spans="1:14" x14ac:dyDescent="0.25">
      <c r="A19" s="3"/>
      <c r="B19" s="2" t="s">
        <v>129</v>
      </c>
      <c r="C19" s="1">
        <f t="shared" si="3"/>
        <v>2370</v>
      </c>
      <c r="D19">
        <v>184</v>
      </c>
      <c r="E19">
        <v>2554</v>
      </c>
      <c r="F19" s="2">
        <f t="shared" si="0"/>
        <v>0.5995305164319249</v>
      </c>
      <c r="G19" s="1">
        <f t="shared" si="4"/>
        <v>1357</v>
      </c>
      <c r="H19" s="1">
        <v>35</v>
      </c>
      <c r="I19">
        <v>1392</v>
      </c>
      <c r="J19" s="2">
        <f t="shared" si="1"/>
        <v>0.48671328671328673</v>
      </c>
      <c r="K19" s="1">
        <f t="shared" si="5"/>
        <v>221</v>
      </c>
      <c r="L19" s="1">
        <v>4</v>
      </c>
      <c r="M19">
        <v>225</v>
      </c>
      <c r="N19" s="2">
        <f t="shared" si="2"/>
        <v>0.68597560975609762</v>
      </c>
    </row>
    <row r="20" spans="1:14" x14ac:dyDescent="0.25">
      <c r="A20" s="3">
        <v>47</v>
      </c>
      <c r="B20" s="2" t="s">
        <v>130</v>
      </c>
      <c r="C20" s="1">
        <f t="shared" si="3"/>
        <v>3137</v>
      </c>
      <c r="D20">
        <v>240</v>
      </c>
      <c r="E20">
        <v>3377</v>
      </c>
      <c r="F20" s="2">
        <f t="shared" si="0"/>
        <v>0.7927230046948357</v>
      </c>
      <c r="G20" s="1">
        <f t="shared" si="4"/>
        <v>1529</v>
      </c>
      <c r="H20" s="1">
        <v>32</v>
      </c>
      <c r="I20">
        <v>1561</v>
      </c>
      <c r="J20" s="2">
        <f t="shared" si="1"/>
        <v>0.54580419580419581</v>
      </c>
      <c r="K20" s="1">
        <f t="shared" si="5"/>
        <v>222</v>
      </c>
      <c r="L20" s="1">
        <v>2</v>
      </c>
      <c r="M20">
        <v>224</v>
      </c>
      <c r="N20" s="2">
        <f t="shared" si="2"/>
        <v>0.68292682926829273</v>
      </c>
    </row>
    <row r="21" spans="1:14" x14ac:dyDescent="0.25">
      <c r="A21" s="3"/>
      <c r="B21" s="2" t="s">
        <v>131</v>
      </c>
      <c r="C21" s="1">
        <f t="shared" si="3"/>
        <v>2836</v>
      </c>
      <c r="D21">
        <v>232</v>
      </c>
      <c r="E21">
        <v>3068</v>
      </c>
      <c r="F21" s="2">
        <f t="shared" si="0"/>
        <v>0.72018779342723005</v>
      </c>
      <c r="G21" s="1">
        <f t="shared" si="4"/>
        <v>1710</v>
      </c>
      <c r="H21" s="1">
        <v>44</v>
      </c>
      <c r="I21">
        <v>1754</v>
      </c>
      <c r="J21" s="2">
        <f t="shared" si="1"/>
        <v>0.61328671328671325</v>
      </c>
      <c r="K21" s="1">
        <f t="shared" si="5"/>
        <v>203</v>
      </c>
      <c r="L21" s="1">
        <v>2</v>
      </c>
      <c r="M21">
        <v>205</v>
      </c>
      <c r="N21" s="2">
        <f t="shared" si="2"/>
        <v>0.625</v>
      </c>
    </row>
    <row r="22" spans="1:14" x14ac:dyDescent="0.25">
      <c r="A22" s="3">
        <v>48</v>
      </c>
      <c r="B22" s="2" t="s">
        <v>132</v>
      </c>
      <c r="C22" s="1">
        <f t="shared" si="3"/>
        <v>3716</v>
      </c>
      <c r="D22">
        <v>267</v>
      </c>
      <c r="E22">
        <v>3983</v>
      </c>
      <c r="F22" s="2">
        <f>E22/$E$1</f>
        <v>0.93497652582159629</v>
      </c>
      <c r="G22" s="1">
        <f t="shared" si="4"/>
        <v>1721</v>
      </c>
      <c r="H22" s="1">
        <v>46</v>
      </c>
      <c r="I22">
        <v>1767</v>
      </c>
      <c r="J22" s="2">
        <f>I22/$I$1</f>
        <v>0.61783216783216788</v>
      </c>
      <c r="K22" s="1">
        <f t="shared" si="5"/>
        <v>229</v>
      </c>
      <c r="L22" s="1">
        <v>3</v>
      </c>
      <c r="M22">
        <v>232</v>
      </c>
      <c r="N22" s="2">
        <f t="shared" si="2"/>
        <v>0.70731707317073167</v>
      </c>
    </row>
    <row r="23" spans="1:14" x14ac:dyDescent="0.25">
      <c r="A23" s="3"/>
      <c r="B23" s="2" t="s">
        <v>133</v>
      </c>
      <c r="C23" s="1">
        <f t="shared" si="3"/>
        <v>3509</v>
      </c>
      <c r="D23">
        <v>197</v>
      </c>
      <c r="E23">
        <v>3706</v>
      </c>
      <c r="F23" s="2">
        <f t="shared" ref="F23:F72" si="6">E23/$E$1</f>
        <v>0.86995305164319248</v>
      </c>
      <c r="G23" s="1">
        <f t="shared" si="4"/>
        <v>1280</v>
      </c>
      <c r="H23" s="1">
        <v>21</v>
      </c>
      <c r="I23">
        <v>1301</v>
      </c>
      <c r="J23" s="2">
        <f t="shared" ref="J23:J86" si="7">I23/$I$1</f>
        <v>0.45489510489510487</v>
      </c>
      <c r="K23" s="1">
        <f t="shared" si="5"/>
        <v>214</v>
      </c>
      <c r="L23" s="1">
        <v>2</v>
      </c>
      <c r="M23">
        <v>216</v>
      </c>
      <c r="N23" s="2">
        <f t="shared" si="2"/>
        <v>0.65853658536585369</v>
      </c>
    </row>
    <row r="24" spans="1:14" x14ac:dyDescent="0.25">
      <c r="A24" s="8">
        <v>49</v>
      </c>
      <c r="B24" s="10" t="s">
        <v>134</v>
      </c>
      <c r="C24" s="11">
        <f t="shared" si="3"/>
        <v>3623</v>
      </c>
      <c r="D24" s="9">
        <v>225</v>
      </c>
      <c r="E24" s="9">
        <v>3848</v>
      </c>
      <c r="F24" s="10">
        <f t="shared" si="6"/>
        <v>0.9032863849765258</v>
      </c>
      <c r="G24" s="11">
        <f t="shared" si="4"/>
        <v>1516</v>
      </c>
      <c r="H24" s="11">
        <v>49</v>
      </c>
      <c r="I24" s="9">
        <v>1565</v>
      </c>
      <c r="J24" s="10">
        <f t="shared" si="7"/>
        <v>0.54720279720279719</v>
      </c>
      <c r="K24" s="11">
        <f t="shared" si="5"/>
        <v>206</v>
      </c>
      <c r="L24" s="11">
        <v>3</v>
      </c>
      <c r="M24" s="9">
        <v>209</v>
      </c>
      <c r="N24" s="10">
        <f t="shared" si="2"/>
        <v>0.63719512195121952</v>
      </c>
    </row>
    <row r="25" spans="1:14" x14ac:dyDescent="0.25">
      <c r="A25" s="3"/>
      <c r="B25" s="2" t="s">
        <v>135</v>
      </c>
      <c r="C25" s="1">
        <f t="shared" si="3"/>
        <v>2951</v>
      </c>
      <c r="D25">
        <v>230</v>
      </c>
      <c r="E25">
        <v>3181</v>
      </c>
      <c r="F25" s="2">
        <f t="shared" si="6"/>
        <v>0.74671361502347422</v>
      </c>
      <c r="G25" s="1">
        <f t="shared" si="4"/>
        <v>1441</v>
      </c>
      <c r="H25" s="1">
        <v>38</v>
      </c>
      <c r="I25">
        <v>1479</v>
      </c>
      <c r="J25" s="2">
        <f t="shared" si="7"/>
        <v>0.5171328671328671</v>
      </c>
      <c r="K25" s="1">
        <f t="shared" si="5"/>
        <v>197</v>
      </c>
      <c r="L25" s="1">
        <v>3</v>
      </c>
      <c r="M25">
        <v>200</v>
      </c>
      <c r="N25" s="2">
        <f t="shared" si="2"/>
        <v>0.6097560975609756</v>
      </c>
    </row>
    <row r="26" spans="1:14" x14ac:dyDescent="0.25">
      <c r="A26" s="3">
        <v>50</v>
      </c>
      <c r="B26" s="2" t="s">
        <v>136</v>
      </c>
      <c r="C26" s="1">
        <f t="shared" si="3"/>
        <v>3326</v>
      </c>
      <c r="D26">
        <v>281</v>
      </c>
      <c r="E26">
        <v>3607</v>
      </c>
      <c r="F26" s="2">
        <f t="shared" si="6"/>
        <v>0.8467136150234742</v>
      </c>
      <c r="G26" s="1">
        <f t="shared" si="4"/>
        <v>1668</v>
      </c>
      <c r="H26" s="1">
        <v>46</v>
      </c>
      <c r="I26">
        <v>1714</v>
      </c>
      <c r="J26" s="2">
        <f t="shared" si="7"/>
        <v>0.59930069930069929</v>
      </c>
      <c r="K26" s="1">
        <f t="shared" si="5"/>
        <v>348</v>
      </c>
      <c r="L26" s="1">
        <v>2</v>
      </c>
      <c r="M26">
        <v>350</v>
      </c>
      <c r="N26" s="2">
        <f t="shared" si="2"/>
        <v>1.0670731707317074</v>
      </c>
    </row>
    <row r="27" spans="1:14" x14ac:dyDescent="0.25">
      <c r="A27" s="3"/>
      <c r="B27" s="2" t="s">
        <v>137</v>
      </c>
      <c r="C27" s="1">
        <f t="shared" si="3"/>
        <v>2576</v>
      </c>
      <c r="D27">
        <v>407</v>
      </c>
      <c r="E27">
        <v>2983</v>
      </c>
      <c r="F27" s="2">
        <f t="shared" si="6"/>
        <v>0.70023474178403755</v>
      </c>
      <c r="G27" s="1">
        <f t="shared" si="4"/>
        <v>1388</v>
      </c>
      <c r="H27" s="1">
        <v>34</v>
      </c>
      <c r="I27">
        <v>1422</v>
      </c>
      <c r="J27" s="2">
        <f t="shared" si="7"/>
        <v>0.4972027972027972</v>
      </c>
      <c r="K27" s="1">
        <f t="shared" si="5"/>
        <v>218</v>
      </c>
      <c r="L27" s="1">
        <v>3</v>
      </c>
      <c r="M27">
        <v>221</v>
      </c>
      <c r="N27" s="2">
        <f t="shared" si="2"/>
        <v>0.67378048780487809</v>
      </c>
    </row>
    <row r="28" spans="1:14" x14ac:dyDescent="0.25">
      <c r="A28" s="3">
        <v>51</v>
      </c>
      <c r="B28" s="2" t="s">
        <v>138</v>
      </c>
      <c r="C28" s="1">
        <f t="shared" si="3"/>
        <v>3493</v>
      </c>
      <c r="D28">
        <v>455</v>
      </c>
      <c r="E28">
        <v>3948</v>
      </c>
      <c r="F28" s="2">
        <f t="shared" si="6"/>
        <v>0.92676056338028168</v>
      </c>
      <c r="G28" s="1">
        <f t="shared" si="4"/>
        <v>1450</v>
      </c>
      <c r="H28" s="1">
        <v>50</v>
      </c>
      <c r="I28">
        <v>1500</v>
      </c>
      <c r="J28" s="2">
        <f t="shared" si="7"/>
        <v>0.52447552447552448</v>
      </c>
      <c r="K28" s="1">
        <f t="shared" si="5"/>
        <v>261</v>
      </c>
      <c r="L28" s="1">
        <v>2</v>
      </c>
      <c r="M28">
        <v>263</v>
      </c>
      <c r="N28" s="2">
        <f t="shared" si="2"/>
        <v>0.80182926829268297</v>
      </c>
    </row>
    <row r="29" spans="1:14" x14ac:dyDescent="0.25">
      <c r="A29" s="3"/>
      <c r="B29" s="2" t="s">
        <v>139</v>
      </c>
      <c r="C29" s="1">
        <f t="shared" si="3"/>
        <v>2772</v>
      </c>
      <c r="D29">
        <v>399</v>
      </c>
      <c r="E29">
        <v>3171</v>
      </c>
      <c r="F29" s="2">
        <f t="shared" si="6"/>
        <v>0.7443661971830986</v>
      </c>
      <c r="G29" s="1">
        <f t="shared" si="4"/>
        <v>1232</v>
      </c>
      <c r="H29" s="1">
        <v>33</v>
      </c>
      <c r="I29">
        <v>1265</v>
      </c>
      <c r="J29" s="2">
        <f t="shared" si="7"/>
        <v>0.44230769230769229</v>
      </c>
      <c r="K29" s="1">
        <f t="shared" si="5"/>
        <v>203</v>
      </c>
      <c r="L29" s="1">
        <v>3</v>
      </c>
      <c r="M29">
        <v>206</v>
      </c>
      <c r="N29" s="2">
        <f t="shared" si="2"/>
        <v>0.62804878048780488</v>
      </c>
    </row>
    <row r="30" spans="1:14" x14ac:dyDescent="0.25">
      <c r="A30" s="3">
        <v>52</v>
      </c>
      <c r="B30" s="2" t="s">
        <v>140</v>
      </c>
      <c r="C30" s="1">
        <f t="shared" si="3"/>
        <v>3089</v>
      </c>
      <c r="D30">
        <v>397</v>
      </c>
      <c r="E30">
        <v>3486</v>
      </c>
      <c r="F30" s="2">
        <f t="shared" si="6"/>
        <v>0.8183098591549296</v>
      </c>
      <c r="G30" s="1">
        <f t="shared" si="4"/>
        <v>1317</v>
      </c>
      <c r="H30" s="1">
        <v>54</v>
      </c>
      <c r="I30">
        <v>1371</v>
      </c>
      <c r="J30" s="2">
        <f t="shared" si="7"/>
        <v>0.47937062937062935</v>
      </c>
      <c r="K30" s="1">
        <f t="shared" si="5"/>
        <v>338</v>
      </c>
      <c r="L30" s="1">
        <v>3</v>
      </c>
      <c r="M30">
        <v>341</v>
      </c>
      <c r="N30" s="2">
        <f t="shared" si="2"/>
        <v>1.0396341463414633</v>
      </c>
    </row>
    <row r="31" spans="1:14" x14ac:dyDescent="0.25">
      <c r="A31" s="3"/>
      <c r="B31" s="2" t="s">
        <v>141</v>
      </c>
      <c r="C31" s="1">
        <f t="shared" si="3"/>
        <v>3971</v>
      </c>
      <c r="D31">
        <v>502</v>
      </c>
      <c r="E31">
        <v>4473</v>
      </c>
      <c r="F31" s="2">
        <f t="shared" si="6"/>
        <v>1.05</v>
      </c>
      <c r="G31" s="1">
        <f t="shared" si="4"/>
        <v>1712</v>
      </c>
      <c r="H31" s="1">
        <v>23</v>
      </c>
      <c r="I31">
        <v>1735</v>
      </c>
      <c r="J31" s="2">
        <f t="shared" si="7"/>
        <v>0.60664335664335667</v>
      </c>
      <c r="K31" s="1">
        <f t="shared" si="5"/>
        <v>321</v>
      </c>
      <c r="L31" s="1">
        <v>9</v>
      </c>
      <c r="M31">
        <v>330</v>
      </c>
      <c r="N31" s="2">
        <f t="shared" si="2"/>
        <v>1.0060975609756098</v>
      </c>
    </row>
    <row r="32" spans="1:14" x14ac:dyDescent="0.25">
      <c r="A32" s="3">
        <v>53</v>
      </c>
      <c r="B32" s="2" t="s">
        <v>142</v>
      </c>
      <c r="C32" s="1">
        <f t="shared" si="3"/>
        <v>3263</v>
      </c>
      <c r="D32">
        <v>297</v>
      </c>
      <c r="E32">
        <v>3560</v>
      </c>
      <c r="F32" s="2">
        <f t="shared" si="6"/>
        <v>0.83568075117370888</v>
      </c>
      <c r="G32" s="1">
        <f t="shared" si="4"/>
        <v>1318</v>
      </c>
      <c r="H32" s="1">
        <v>40</v>
      </c>
      <c r="I32">
        <v>1358</v>
      </c>
      <c r="J32" s="2">
        <f t="shared" si="7"/>
        <v>0.47482517482517483</v>
      </c>
      <c r="K32" s="1">
        <f t="shared" si="5"/>
        <v>226</v>
      </c>
      <c r="L32" s="1">
        <v>4</v>
      </c>
      <c r="M32">
        <v>230</v>
      </c>
      <c r="N32" s="2">
        <f t="shared" si="2"/>
        <v>0.70121951219512191</v>
      </c>
    </row>
    <row r="33" spans="1:14" x14ac:dyDescent="0.25">
      <c r="A33" s="8"/>
      <c r="B33" s="10" t="s">
        <v>143</v>
      </c>
      <c r="C33" s="11">
        <f t="shared" si="3"/>
        <v>3411</v>
      </c>
      <c r="D33" s="9">
        <v>363</v>
      </c>
      <c r="E33" s="9">
        <v>3774</v>
      </c>
      <c r="F33" s="10">
        <f t="shared" si="6"/>
        <v>0.88591549295774652</v>
      </c>
      <c r="G33" s="11">
        <f t="shared" si="4"/>
        <v>1436</v>
      </c>
      <c r="H33" s="11">
        <v>19</v>
      </c>
      <c r="I33" s="9">
        <v>1455</v>
      </c>
      <c r="J33" s="10">
        <f t="shared" si="7"/>
        <v>0.50874125874125875</v>
      </c>
      <c r="K33" s="11">
        <f t="shared" si="5"/>
        <v>260</v>
      </c>
      <c r="L33" s="11">
        <v>7</v>
      </c>
      <c r="M33" s="9">
        <v>267</v>
      </c>
      <c r="N33" s="10">
        <f t="shared" si="2"/>
        <v>0.81402439024390238</v>
      </c>
    </row>
    <row r="34" spans="1:14" x14ac:dyDescent="0.25">
      <c r="A34" s="3">
        <v>1</v>
      </c>
      <c r="B34" s="2" t="s">
        <v>144</v>
      </c>
      <c r="C34" s="1">
        <f t="shared" si="3"/>
        <v>3824</v>
      </c>
      <c r="D34">
        <v>400</v>
      </c>
      <c r="E34">
        <v>4224</v>
      </c>
      <c r="F34" s="2">
        <f t="shared" si="6"/>
        <v>0.9915492957746479</v>
      </c>
      <c r="G34" s="1">
        <f t="shared" si="4"/>
        <v>1774</v>
      </c>
      <c r="H34" s="1">
        <v>47</v>
      </c>
      <c r="I34">
        <v>1821</v>
      </c>
      <c r="J34" s="2">
        <f t="shared" si="7"/>
        <v>0.63671328671328675</v>
      </c>
      <c r="K34" s="1">
        <f t="shared" si="5"/>
        <v>206</v>
      </c>
      <c r="L34" s="1">
        <v>7</v>
      </c>
      <c r="M34">
        <v>213</v>
      </c>
      <c r="N34" s="2">
        <f t="shared" si="2"/>
        <v>0.64939024390243905</v>
      </c>
    </row>
    <row r="35" spans="1:14" x14ac:dyDescent="0.25">
      <c r="A35" s="3"/>
      <c r="B35" s="2" t="s">
        <v>145</v>
      </c>
      <c r="C35" s="1">
        <f t="shared" si="3"/>
        <v>3413</v>
      </c>
      <c r="D35">
        <v>367</v>
      </c>
      <c r="E35">
        <v>3780</v>
      </c>
      <c r="F35" s="2">
        <f t="shared" si="6"/>
        <v>0.88732394366197187</v>
      </c>
      <c r="G35" s="1">
        <f t="shared" si="4"/>
        <v>1444</v>
      </c>
      <c r="H35" s="1">
        <v>10</v>
      </c>
      <c r="I35">
        <v>1454</v>
      </c>
      <c r="J35" s="2">
        <f t="shared" si="7"/>
        <v>0.50839160839160835</v>
      </c>
      <c r="K35" s="1">
        <f t="shared" si="5"/>
        <v>243</v>
      </c>
      <c r="L35" s="1">
        <v>9</v>
      </c>
      <c r="M35">
        <v>252</v>
      </c>
      <c r="N35" s="2">
        <f t="shared" si="2"/>
        <v>0.76829268292682928</v>
      </c>
    </row>
    <row r="36" spans="1:14" x14ac:dyDescent="0.25">
      <c r="A36" s="3">
        <v>2</v>
      </c>
      <c r="B36" s="2" t="s">
        <v>146</v>
      </c>
      <c r="C36" s="1">
        <f t="shared" si="3"/>
        <v>3525</v>
      </c>
      <c r="D36">
        <v>449</v>
      </c>
      <c r="E36">
        <v>3974</v>
      </c>
      <c r="F36" s="2">
        <f t="shared" si="6"/>
        <v>0.93286384976525827</v>
      </c>
      <c r="G36" s="1">
        <f t="shared" si="4"/>
        <v>1705</v>
      </c>
      <c r="H36" s="1">
        <v>40</v>
      </c>
      <c r="I36">
        <v>1745</v>
      </c>
      <c r="J36" s="2">
        <f t="shared" si="7"/>
        <v>0.6101398601398601</v>
      </c>
      <c r="K36" s="1">
        <f t="shared" si="5"/>
        <v>289</v>
      </c>
      <c r="L36" s="1">
        <v>9</v>
      </c>
      <c r="M36">
        <v>298</v>
      </c>
      <c r="N36" s="2">
        <f t="shared" si="2"/>
        <v>0.90853658536585369</v>
      </c>
    </row>
    <row r="37" spans="1:14" x14ac:dyDescent="0.25">
      <c r="A37" s="3"/>
      <c r="B37" s="2" t="s">
        <v>147</v>
      </c>
      <c r="C37" s="1">
        <f t="shared" si="3"/>
        <v>3383</v>
      </c>
      <c r="D37">
        <v>414</v>
      </c>
      <c r="E37">
        <v>3797</v>
      </c>
      <c r="F37" s="2">
        <f t="shared" si="6"/>
        <v>0.89131455399061033</v>
      </c>
      <c r="G37" s="1">
        <f t="shared" si="4"/>
        <v>1455</v>
      </c>
      <c r="H37" s="1">
        <v>33</v>
      </c>
      <c r="I37">
        <v>1488</v>
      </c>
      <c r="J37" s="2">
        <f t="shared" si="7"/>
        <v>0.52027972027972025</v>
      </c>
      <c r="K37" s="1">
        <f t="shared" si="5"/>
        <v>202</v>
      </c>
      <c r="L37" s="1">
        <v>14</v>
      </c>
      <c r="M37">
        <v>216</v>
      </c>
      <c r="N37" s="2">
        <f t="shared" si="2"/>
        <v>0.65853658536585369</v>
      </c>
    </row>
    <row r="38" spans="1:14" x14ac:dyDescent="0.25">
      <c r="A38" s="3">
        <v>3</v>
      </c>
      <c r="B38" s="2" t="s">
        <v>148</v>
      </c>
      <c r="C38" s="1">
        <f t="shared" si="3"/>
        <v>3313</v>
      </c>
      <c r="D38">
        <v>481</v>
      </c>
      <c r="E38">
        <v>3794</v>
      </c>
      <c r="F38" s="2">
        <f t="shared" si="6"/>
        <v>0.89061032863849765</v>
      </c>
      <c r="G38" s="1">
        <f t="shared" si="4"/>
        <v>1554</v>
      </c>
      <c r="H38" s="1">
        <v>44</v>
      </c>
      <c r="I38">
        <v>1598</v>
      </c>
      <c r="J38" s="2">
        <f t="shared" si="7"/>
        <v>0.55874125874125879</v>
      </c>
      <c r="K38" s="1">
        <f t="shared" si="5"/>
        <v>245</v>
      </c>
      <c r="L38" s="1">
        <v>11</v>
      </c>
      <c r="M38">
        <v>256</v>
      </c>
      <c r="N38" s="2">
        <f t="shared" si="2"/>
        <v>0.78048780487804881</v>
      </c>
    </row>
    <row r="39" spans="1:14" x14ac:dyDescent="0.25">
      <c r="A39" s="3"/>
      <c r="B39" s="2" t="s">
        <v>149</v>
      </c>
      <c r="C39" s="1">
        <f t="shared" si="3"/>
        <v>2715</v>
      </c>
      <c r="D39">
        <v>437</v>
      </c>
      <c r="E39">
        <v>3152</v>
      </c>
      <c r="F39" s="2">
        <f t="shared" si="6"/>
        <v>0.73990610328638495</v>
      </c>
      <c r="G39" s="1">
        <f t="shared" si="4"/>
        <v>1320</v>
      </c>
      <c r="H39" s="1">
        <v>15</v>
      </c>
      <c r="I39">
        <v>1335</v>
      </c>
      <c r="J39" s="2">
        <f t="shared" si="7"/>
        <v>0.46678321678321677</v>
      </c>
      <c r="K39" s="1">
        <f t="shared" si="5"/>
        <v>199</v>
      </c>
      <c r="L39" s="1">
        <v>14</v>
      </c>
      <c r="M39">
        <v>213</v>
      </c>
      <c r="N39" s="2">
        <f t="shared" si="2"/>
        <v>0.64939024390243905</v>
      </c>
    </row>
    <row r="40" spans="1:14" x14ac:dyDescent="0.25">
      <c r="A40" s="3">
        <v>4</v>
      </c>
      <c r="B40" s="2" t="s">
        <v>150</v>
      </c>
      <c r="C40" s="1">
        <f t="shared" si="3"/>
        <v>3362</v>
      </c>
      <c r="D40">
        <v>559</v>
      </c>
      <c r="E40">
        <v>3921</v>
      </c>
      <c r="F40" s="2">
        <f t="shared" si="6"/>
        <v>0.9204225352112676</v>
      </c>
      <c r="G40" s="1">
        <f t="shared" si="4"/>
        <v>1511</v>
      </c>
      <c r="H40" s="1">
        <v>43</v>
      </c>
      <c r="I40">
        <v>1554</v>
      </c>
      <c r="J40" s="2">
        <f t="shared" si="7"/>
        <v>0.54335664335664335</v>
      </c>
      <c r="K40" s="1">
        <f t="shared" si="5"/>
        <v>257</v>
      </c>
      <c r="L40" s="1">
        <v>16</v>
      </c>
      <c r="M40">
        <v>273</v>
      </c>
      <c r="N40" s="2">
        <f t="shared" si="2"/>
        <v>0.83231707317073167</v>
      </c>
    </row>
    <row r="41" spans="1:14" x14ac:dyDescent="0.25">
      <c r="A41" s="8"/>
      <c r="B41" s="10" t="s">
        <v>151</v>
      </c>
      <c r="C41" s="11">
        <f t="shared" si="3"/>
        <v>2414</v>
      </c>
      <c r="D41" s="9">
        <v>409</v>
      </c>
      <c r="E41" s="9">
        <v>2823</v>
      </c>
      <c r="F41" s="10">
        <f t="shared" si="6"/>
        <v>0.66267605633802817</v>
      </c>
      <c r="G41" s="11">
        <f t="shared" si="4"/>
        <v>1077</v>
      </c>
      <c r="H41" s="11">
        <v>30</v>
      </c>
      <c r="I41" s="9">
        <v>1107</v>
      </c>
      <c r="J41" s="10">
        <f t="shared" si="7"/>
        <v>0.38706293706293704</v>
      </c>
      <c r="K41" s="11">
        <f t="shared" si="5"/>
        <v>243</v>
      </c>
      <c r="L41" s="11">
        <v>13</v>
      </c>
      <c r="M41" s="9">
        <v>256</v>
      </c>
      <c r="N41" s="10">
        <f t="shared" si="2"/>
        <v>0.78048780487804881</v>
      </c>
    </row>
    <row r="42" spans="1:14" x14ac:dyDescent="0.25">
      <c r="A42" s="3">
        <v>5</v>
      </c>
      <c r="B42" s="2" t="s">
        <v>152</v>
      </c>
      <c r="C42" s="1">
        <f t="shared" si="3"/>
        <v>3103</v>
      </c>
      <c r="D42">
        <v>422</v>
      </c>
      <c r="E42">
        <v>3525</v>
      </c>
      <c r="F42" s="2">
        <f t="shared" si="6"/>
        <v>0.82746478873239437</v>
      </c>
      <c r="G42" s="1">
        <f t="shared" si="4"/>
        <v>1433</v>
      </c>
      <c r="H42" s="1">
        <v>43</v>
      </c>
      <c r="I42">
        <v>1476</v>
      </c>
      <c r="J42" s="2">
        <f t="shared" si="7"/>
        <v>0.51608391608391613</v>
      </c>
      <c r="K42" s="1">
        <f t="shared" si="5"/>
        <v>292</v>
      </c>
      <c r="L42" s="1">
        <v>20</v>
      </c>
      <c r="M42">
        <v>312</v>
      </c>
      <c r="N42" s="2">
        <f t="shared" si="2"/>
        <v>0.95121951219512191</v>
      </c>
    </row>
    <row r="43" spans="1:14" x14ac:dyDescent="0.25">
      <c r="A43" s="3"/>
      <c r="B43" s="2" t="s">
        <v>153</v>
      </c>
      <c r="C43" s="1">
        <f t="shared" si="3"/>
        <v>2882</v>
      </c>
      <c r="D43">
        <v>335</v>
      </c>
      <c r="E43">
        <v>3217</v>
      </c>
      <c r="F43" s="2">
        <f t="shared" si="6"/>
        <v>0.75516431924882632</v>
      </c>
      <c r="G43" s="1">
        <f t="shared" si="4"/>
        <v>1290</v>
      </c>
      <c r="H43" s="1">
        <v>19</v>
      </c>
      <c r="I43">
        <v>1309</v>
      </c>
      <c r="J43" s="2">
        <f t="shared" si="7"/>
        <v>0.45769230769230768</v>
      </c>
      <c r="K43" s="1">
        <f t="shared" si="5"/>
        <v>238</v>
      </c>
      <c r="L43" s="1">
        <v>21</v>
      </c>
      <c r="M43">
        <v>259</v>
      </c>
      <c r="N43" s="2">
        <f t="shared" si="2"/>
        <v>0.78963414634146345</v>
      </c>
    </row>
    <row r="44" spans="1:14" x14ac:dyDescent="0.25">
      <c r="A44" s="3">
        <v>6</v>
      </c>
      <c r="B44" s="2" t="s">
        <v>154</v>
      </c>
      <c r="C44" s="1">
        <f t="shared" si="3"/>
        <v>3296</v>
      </c>
      <c r="D44">
        <v>461</v>
      </c>
      <c r="E44">
        <v>3757</v>
      </c>
      <c r="F44" s="2">
        <f>E44/$E$1</f>
        <v>0.88192488262910795</v>
      </c>
      <c r="G44" s="1">
        <f t="shared" si="4"/>
        <v>1497</v>
      </c>
      <c r="H44" s="1">
        <v>28</v>
      </c>
      <c r="I44">
        <v>1525</v>
      </c>
      <c r="J44" s="2">
        <f t="shared" si="7"/>
        <v>0.53321678321678323</v>
      </c>
      <c r="K44" s="1">
        <f t="shared" si="5"/>
        <v>166</v>
      </c>
      <c r="L44" s="1">
        <v>23</v>
      </c>
      <c r="M44">
        <v>189</v>
      </c>
      <c r="N44" s="2">
        <f t="shared" si="2"/>
        <v>0.57621951219512191</v>
      </c>
    </row>
    <row r="45" spans="1:14" x14ac:dyDescent="0.25">
      <c r="A45" s="3"/>
      <c r="B45" s="2" t="s">
        <v>155</v>
      </c>
      <c r="C45" s="1">
        <f t="shared" si="3"/>
        <v>2547</v>
      </c>
      <c r="D45">
        <v>370</v>
      </c>
      <c r="E45">
        <v>2917</v>
      </c>
      <c r="F45" s="2">
        <f t="shared" si="6"/>
        <v>0.6847417840375587</v>
      </c>
      <c r="G45" s="1">
        <f t="shared" si="4"/>
        <v>1345</v>
      </c>
      <c r="H45" s="1">
        <v>9</v>
      </c>
      <c r="I45">
        <v>1354</v>
      </c>
      <c r="J45" s="2">
        <f t="shared" si="7"/>
        <v>0.4734265734265734</v>
      </c>
      <c r="K45" s="1">
        <f t="shared" si="5"/>
        <v>201</v>
      </c>
      <c r="L45" s="1">
        <v>9</v>
      </c>
      <c r="M45">
        <v>210</v>
      </c>
      <c r="N45" s="2">
        <f t="shared" si="2"/>
        <v>0.6402439024390244</v>
      </c>
    </row>
    <row r="46" spans="1:14" x14ac:dyDescent="0.25">
      <c r="A46" s="3">
        <v>7</v>
      </c>
      <c r="B46" s="2" t="s">
        <v>156</v>
      </c>
      <c r="C46" s="1">
        <f t="shared" si="3"/>
        <v>2598</v>
      </c>
      <c r="D46">
        <v>353</v>
      </c>
      <c r="E46">
        <v>2951</v>
      </c>
      <c r="F46" s="2">
        <f t="shared" si="6"/>
        <v>0.69272300469483572</v>
      </c>
      <c r="G46" s="1">
        <f t="shared" si="4"/>
        <v>1510</v>
      </c>
      <c r="H46" s="1">
        <v>21</v>
      </c>
      <c r="I46">
        <v>1531</v>
      </c>
      <c r="J46" s="2">
        <f t="shared" si="7"/>
        <v>0.53531468531468529</v>
      </c>
      <c r="K46" s="1">
        <f t="shared" si="5"/>
        <v>199</v>
      </c>
      <c r="L46" s="1">
        <v>14</v>
      </c>
      <c r="M46">
        <v>213</v>
      </c>
      <c r="N46" s="2">
        <f t="shared" si="2"/>
        <v>0.64939024390243905</v>
      </c>
    </row>
    <row r="47" spans="1:14" x14ac:dyDescent="0.25">
      <c r="A47" s="3"/>
      <c r="B47" s="2" t="s">
        <v>157</v>
      </c>
      <c r="C47" s="1">
        <f t="shared" si="3"/>
        <v>1903</v>
      </c>
      <c r="D47">
        <v>282</v>
      </c>
      <c r="E47">
        <v>2185</v>
      </c>
      <c r="F47" s="2">
        <f t="shared" si="6"/>
        <v>0.51291079812206575</v>
      </c>
      <c r="G47" s="1">
        <f t="shared" si="4"/>
        <v>1235</v>
      </c>
      <c r="H47" s="1">
        <v>22</v>
      </c>
      <c r="I47">
        <v>1257</v>
      </c>
      <c r="J47" s="2">
        <f t="shared" si="7"/>
        <v>0.43951048951048949</v>
      </c>
      <c r="K47" s="1">
        <f t="shared" si="5"/>
        <v>179</v>
      </c>
      <c r="L47" s="1">
        <v>16</v>
      </c>
      <c r="M47">
        <v>195</v>
      </c>
      <c r="N47" s="2">
        <f t="shared" si="2"/>
        <v>0.59451219512195119</v>
      </c>
    </row>
    <row r="48" spans="1:14" x14ac:dyDescent="0.25">
      <c r="A48" s="3">
        <v>8</v>
      </c>
      <c r="B48" s="2" t="s">
        <v>158</v>
      </c>
      <c r="C48" s="1">
        <f t="shared" si="3"/>
        <v>2125</v>
      </c>
      <c r="D48">
        <v>384</v>
      </c>
      <c r="E48">
        <v>2509</v>
      </c>
      <c r="F48" s="2">
        <f t="shared" si="6"/>
        <v>0.58896713615023477</v>
      </c>
      <c r="G48" s="1">
        <f t="shared" si="4"/>
        <v>1370</v>
      </c>
      <c r="H48" s="1">
        <v>41</v>
      </c>
      <c r="I48">
        <v>1411</v>
      </c>
      <c r="J48" s="2">
        <f t="shared" si="7"/>
        <v>0.49335664335664337</v>
      </c>
      <c r="K48" s="1">
        <f t="shared" si="5"/>
        <v>194</v>
      </c>
      <c r="L48" s="1">
        <v>25</v>
      </c>
      <c r="M48">
        <v>219</v>
      </c>
      <c r="N48" s="2">
        <f t="shared" si="2"/>
        <v>0.66768292682926833</v>
      </c>
    </row>
    <row r="49" spans="1:14" x14ac:dyDescent="0.25">
      <c r="A49" s="8"/>
      <c r="B49" s="10" t="s">
        <v>159</v>
      </c>
      <c r="C49" s="11">
        <f t="shared" si="3"/>
        <v>2022</v>
      </c>
      <c r="D49" s="9">
        <v>343</v>
      </c>
      <c r="E49" s="9">
        <v>2365</v>
      </c>
      <c r="F49" s="10">
        <f t="shared" si="6"/>
        <v>0.55516431924882625</v>
      </c>
      <c r="G49" s="11">
        <f t="shared" si="4"/>
        <v>1196</v>
      </c>
      <c r="H49" s="11">
        <v>34</v>
      </c>
      <c r="I49" s="9">
        <v>1230</v>
      </c>
      <c r="J49" s="10">
        <f t="shared" si="7"/>
        <v>0.43006993006993005</v>
      </c>
      <c r="K49" s="11">
        <f t="shared" si="5"/>
        <v>201</v>
      </c>
      <c r="L49" s="11">
        <v>32</v>
      </c>
      <c r="M49" s="9">
        <v>233</v>
      </c>
      <c r="N49" s="10">
        <f t="shared" si="2"/>
        <v>0.71036585365853655</v>
      </c>
    </row>
    <row r="50" spans="1:14" x14ac:dyDescent="0.25">
      <c r="A50" s="3">
        <v>9</v>
      </c>
      <c r="B50" s="2" t="s">
        <v>160</v>
      </c>
      <c r="C50" s="1">
        <f t="shared" si="3"/>
        <v>2432</v>
      </c>
      <c r="D50">
        <v>454</v>
      </c>
      <c r="E50">
        <v>2886</v>
      </c>
      <c r="F50" s="2">
        <f t="shared" si="6"/>
        <v>0.67746478873239435</v>
      </c>
      <c r="G50" s="1">
        <f t="shared" si="4"/>
        <v>1501</v>
      </c>
      <c r="H50" s="1">
        <v>39</v>
      </c>
      <c r="I50">
        <v>1540</v>
      </c>
      <c r="J50" s="2">
        <f t="shared" si="7"/>
        <v>0.53846153846153844</v>
      </c>
      <c r="K50" s="1">
        <f t="shared" si="5"/>
        <v>238</v>
      </c>
      <c r="L50" s="1">
        <v>29</v>
      </c>
      <c r="M50">
        <v>267</v>
      </c>
      <c r="N50" s="2">
        <f t="shared" si="2"/>
        <v>0.81402439024390238</v>
      </c>
    </row>
    <row r="51" spans="1:14" x14ac:dyDescent="0.25">
      <c r="A51" s="3"/>
      <c r="B51" s="2" t="s">
        <v>161</v>
      </c>
      <c r="C51" s="1">
        <f t="shared" si="3"/>
        <v>2046</v>
      </c>
      <c r="D51">
        <v>367</v>
      </c>
      <c r="E51">
        <v>2413</v>
      </c>
      <c r="F51" s="2">
        <f t="shared" si="6"/>
        <v>0.56643192488262906</v>
      </c>
      <c r="G51" s="1">
        <f t="shared" si="4"/>
        <v>1382</v>
      </c>
      <c r="H51" s="1">
        <v>25</v>
      </c>
      <c r="I51">
        <v>1407</v>
      </c>
      <c r="J51" s="2">
        <f t="shared" si="7"/>
        <v>0.49195804195804194</v>
      </c>
      <c r="K51" s="1">
        <f t="shared" si="5"/>
        <v>226</v>
      </c>
      <c r="L51" s="1">
        <v>21</v>
      </c>
      <c r="M51">
        <v>247</v>
      </c>
      <c r="N51" s="2">
        <f t="shared" si="2"/>
        <v>0.75304878048780488</v>
      </c>
    </row>
    <row r="52" spans="1:14" x14ac:dyDescent="0.25">
      <c r="A52" s="3">
        <v>10</v>
      </c>
      <c r="B52" s="2" t="s">
        <v>162</v>
      </c>
      <c r="C52" s="1">
        <f t="shared" si="3"/>
        <v>2405</v>
      </c>
      <c r="D52">
        <v>548</v>
      </c>
      <c r="E52">
        <v>2953</v>
      </c>
      <c r="F52" s="2">
        <f t="shared" si="6"/>
        <v>0.6931924882629108</v>
      </c>
      <c r="G52" s="1">
        <f t="shared" si="4"/>
        <v>1564</v>
      </c>
      <c r="H52" s="1">
        <v>33</v>
      </c>
      <c r="I52">
        <v>1597</v>
      </c>
      <c r="J52" s="2">
        <f t="shared" si="7"/>
        <v>0.5583916083916084</v>
      </c>
      <c r="K52" s="1">
        <f t="shared" si="5"/>
        <v>317</v>
      </c>
      <c r="L52" s="1">
        <v>23</v>
      </c>
      <c r="M52">
        <v>340</v>
      </c>
      <c r="N52" s="2">
        <f t="shared" si="2"/>
        <v>1.0365853658536586</v>
      </c>
    </row>
    <row r="53" spans="1:14" x14ac:dyDescent="0.25">
      <c r="A53" s="3"/>
      <c r="B53" s="2" t="s">
        <v>163</v>
      </c>
      <c r="C53" s="1">
        <f t="shared" si="3"/>
        <v>2133</v>
      </c>
      <c r="D53">
        <v>494</v>
      </c>
      <c r="E53">
        <v>2627</v>
      </c>
      <c r="F53" s="2">
        <f t="shared" si="6"/>
        <v>0.6166666666666667</v>
      </c>
      <c r="G53" s="1">
        <f t="shared" si="4"/>
        <v>1235</v>
      </c>
      <c r="H53" s="1">
        <v>47</v>
      </c>
      <c r="I53">
        <v>1282</v>
      </c>
      <c r="J53" s="2">
        <f t="shared" si="7"/>
        <v>0.44825174825174824</v>
      </c>
      <c r="K53" s="1">
        <f t="shared" si="5"/>
        <v>277</v>
      </c>
      <c r="L53" s="1">
        <v>20</v>
      </c>
      <c r="M53">
        <v>297</v>
      </c>
      <c r="N53" s="2">
        <f t="shared" si="2"/>
        <v>0.90548780487804881</v>
      </c>
    </row>
    <row r="54" spans="1:14" x14ac:dyDescent="0.25">
      <c r="A54" s="3">
        <v>11</v>
      </c>
      <c r="B54" s="2" t="s">
        <v>164</v>
      </c>
      <c r="C54" s="1">
        <f t="shared" si="3"/>
        <v>2442</v>
      </c>
      <c r="D54">
        <v>633</v>
      </c>
      <c r="E54">
        <v>3075</v>
      </c>
      <c r="F54" s="2">
        <f t="shared" si="6"/>
        <v>0.721830985915493</v>
      </c>
      <c r="G54" s="1">
        <f t="shared" si="4"/>
        <v>1441</v>
      </c>
      <c r="H54" s="1">
        <v>49</v>
      </c>
      <c r="I54">
        <v>1490</v>
      </c>
      <c r="J54" s="2">
        <f t="shared" si="7"/>
        <v>0.52097902097902093</v>
      </c>
      <c r="K54" s="1">
        <f t="shared" si="5"/>
        <v>269</v>
      </c>
      <c r="L54" s="1">
        <v>25</v>
      </c>
      <c r="M54">
        <v>294</v>
      </c>
      <c r="N54" s="2">
        <f t="shared" si="2"/>
        <v>0.89634146341463417</v>
      </c>
    </row>
    <row r="55" spans="1:14" x14ac:dyDescent="0.25">
      <c r="A55" s="3"/>
      <c r="B55" s="2" t="s">
        <v>165</v>
      </c>
      <c r="C55" s="1">
        <f t="shared" si="3"/>
        <v>1965</v>
      </c>
      <c r="D55">
        <v>484</v>
      </c>
      <c r="E55">
        <v>2449</v>
      </c>
      <c r="F55" s="2">
        <f t="shared" si="6"/>
        <v>0.57488262910798127</v>
      </c>
      <c r="G55" s="1">
        <f t="shared" si="4"/>
        <v>1236</v>
      </c>
      <c r="H55" s="1">
        <v>31</v>
      </c>
      <c r="I55">
        <v>1267</v>
      </c>
      <c r="J55" s="2">
        <f t="shared" si="7"/>
        <v>0.44300699300699303</v>
      </c>
      <c r="K55" s="1">
        <f t="shared" si="5"/>
        <v>215</v>
      </c>
      <c r="L55" s="1">
        <v>24</v>
      </c>
      <c r="M55">
        <v>239</v>
      </c>
      <c r="N55" s="2">
        <f t="shared" si="2"/>
        <v>0.72865853658536583</v>
      </c>
    </row>
    <row r="56" spans="1:14" x14ac:dyDescent="0.25">
      <c r="A56" s="12">
        <v>12</v>
      </c>
      <c r="B56" s="2" t="s">
        <v>166</v>
      </c>
      <c r="C56" s="1">
        <f t="shared" si="3"/>
        <v>2657</v>
      </c>
      <c r="D56">
        <v>728</v>
      </c>
      <c r="E56">
        <v>3385</v>
      </c>
      <c r="F56" s="2">
        <f t="shared" si="6"/>
        <v>0.79460093896713613</v>
      </c>
      <c r="G56" s="1">
        <f t="shared" si="4"/>
        <v>1593</v>
      </c>
      <c r="H56" s="1">
        <v>29</v>
      </c>
      <c r="I56">
        <v>1622</v>
      </c>
      <c r="J56" s="2">
        <f t="shared" si="7"/>
        <v>0.56713286713286715</v>
      </c>
      <c r="K56" s="1">
        <f t="shared" si="5"/>
        <v>246</v>
      </c>
      <c r="L56" s="1">
        <v>26</v>
      </c>
      <c r="M56">
        <v>272</v>
      </c>
      <c r="N56" s="2">
        <f t="shared" si="2"/>
        <v>0.82926829268292679</v>
      </c>
    </row>
    <row r="57" spans="1:14" x14ac:dyDescent="0.25">
      <c r="A57" s="3"/>
      <c r="B57" s="2" t="s">
        <v>167</v>
      </c>
      <c r="C57" s="1">
        <f t="shared" si="3"/>
        <v>2060</v>
      </c>
      <c r="D57">
        <v>552</v>
      </c>
      <c r="E57">
        <v>2612</v>
      </c>
      <c r="F57" s="2">
        <f t="shared" si="6"/>
        <v>0.61314553990610332</v>
      </c>
      <c r="G57" s="1">
        <f t="shared" si="4"/>
        <v>1250</v>
      </c>
      <c r="H57" s="1">
        <v>22</v>
      </c>
      <c r="I57">
        <v>1272</v>
      </c>
      <c r="J57" s="2">
        <f t="shared" si="7"/>
        <v>0.44475524475524475</v>
      </c>
      <c r="K57" s="1">
        <f t="shared" si="5"/>
        <v>191</v>
      </c>
      <c r="L57" s="1">
        <v>20</v>
      </c>
      <c r="M57">
        <v>211</v>
      </c>
      <c r="N57" s="2">
        <f t="shared" si="2"/>
        <v>0.64329268292682928</v>
      </c>
    </row>
    <row r="58" spans="1:14" x14ac:dyDescent="0.25">
      <c r="A58" s="8">
        <v>13</v>
      </c>
      <c r="B58" s="10" t="s">
        <v>168</v>
      </c>
      <c r="C58" s="11">
        <f t="shared" si="3"/>
        <v>2538</v>
      </c>
      <c r="D58" s="9">
        <v>623</v>
      </c>
      <c r="E58" s="9">
        <v>3161</v>
      </c>
      <c r="F58" s="10">
        <f t="shared" si="6"/>
        <v>0.74201877934272298</v>
      </c>
      <c r="G58" s="11">
        <f t="shared" si="4"/>
        <v>1532</v>
      </c>
      <c r="H58" s="11">
        <v>26</v>
      </c>
      <c r="I58" s="9">
        <v>1558</v>
      </c>
      <c r="J58" s="10">
        <f t="shared" si="7"/>
        <v>0.54475524475524473</v>
      </c>
      <c r="K58" s="11">
        <f t="shared" si="5"/>
        <v>244</v>
      </c>
      <c r="L58" s="11">
        <v>2</v>
      </c>
      <c r="M58" s="9">
        <v>246</v>
      </c>
      <c r="N58" s="10">
        <f t="shared" si="2"/>
        <v>0.75</v>
      </c>
    </row>
    <row r="59" spans="1:14" x14ac:dyDescent="0.25">
      <c r="A59" s="3"/>
      <c r="B59" s="2" t="s">
        <v>169</v>
      </c>
      <c r="C59" s="1">
        <f t="shared" si="3"/>
        <v>2097</v>
      </c>
      <c r="D59">
        <v>591</v>
      </c>
      <c r="E59">
        <v>2688</v>
      </c>
      <c r="F59" s="2">
        <f t="shared" si="6"/>
        <v>0.63098591549295779</v>
      </c>
      <c r="G59" s="1">
        <f t="shared" si="4"/>
        <v>1336</v>
      </c>
      <c r="H59" s="1">
        <v>31</v>
      </c>
      <c r="I59">
        <v>1367</v>
      </c>
      <c r="J59" s="2">
        <f t="shared" si="7"/>
        <v>0.47797202797202798</v>
      </c>
      <c r="K59" s="1">
        <f t="shared" si="5"/>
        <v>262</v>
      </c>
      <c r="L59" s="1">
        <v>14</v>
      </c>
      <c r="M59">
        <v>276</v>
      </c>
      <c r="N59" s="2">
        <f t="shared" si="2"/>
        <v>0.84146341463414631</v>
      </c>
    </row>
    <row r="60" spans="1:14" x14ac:dyDescent="0.25">
      <c r="A60" s="3">
        <v>14</v>
      </c>
      <c r="B60" s="2" t="s">
        <v>170</v>
      </c>
      <c r="C60" s="1">
        <f t="shared" si="3"/>
        <v>2513</v>
      </c>
      <c r="D60">
        <v>722</v>
      </c>
      <c r="E60">
        <v>3235</v>
      </c>
      <c r="F60" s="2">
        <f t="shared" si="6"/>
        <v>0.75938967136150237</v>
      </c>
      <c r="G60" s="1">
        <f t="shared" si="4"/>
        <v>1565</v>
      </c>
      <c r="H60" s="1">
        <v>42</v>
      </c>
      <c r="I60">
        <v>1607</v>
      </c>
      <c r="J60" s="2">
        <f t="shared" si="7"/>
        <v>0.56188811188811194</v>
      </c>
      <c r="K60" s="1">
        <f t="shared" si="5"/>
        <v>291</v>
      </c>
      <c r="L60" s="1">
        <v>22</v>
      </c>
      <c r="M60">
        <v>313</v>
      </c>
      <c r="N60" s="2">
        <f t="shared" si="2"/>
        <v>0.95426829268292679</v>
      </c>
    </row>
    <row r="61" spans="1:14" x14ac:dyDescent="0.25">
      <c r="A61" s="3"/>
      <c r="B61" s="2" t="s">
        <v>171</v>
      </c>
      <c r="C61" s="1">
        <f t="shared" si="3"/>
        <v>1848</v>
      </c>
      <c r="D61">
        <v>569</v>
      </c>
      <c r="E61">
        <v>2417</v>
      </c>
      <c r="F61" s="2">
        <f t="shared" si="6"/>
        <v>0.56737089201877933</v>
      </c>
      <c r="G61" s="1">
        <f t="shared" si="4"/>
        <v>1333</v>
      </c>
      <c r="H61" s="1">
        <v>39</v>
      </c>
      <c r="I61">
        <v>1372</v>
      </c>
      <c r="J61" s="2">
        <f t="shared" si="7"/>
        <v>0.4797202797202797</v>
      </c>
      <c r="K61" s="1">
        <f t="shared" si="5"/>
        <v>247</v>
      </c>
      <c r="L61" s="1">
        <v>20</v>
      </c>
      <c r="M61">
        <v>267</v>
      </c>
      <c r="N61" s="2">
        <f t="shared" si="2"/>
        <v>0.81402439024390238</v>
      </c>
    </row>
    <row r="62" spans="1:14" x14ac:dyDescent="0.25">
      <c r="A62" s="3">
        <v>15</v>
      </c>
      <c r="B62" s="2" t="s">
        <v>172</v>
      </c>
      <c r="C62" s="1">
        <f t="shared" si="3"/>
        <v>1911</v>
      </c>
      <c r="D62">
        <v>713</v>
      </c>
      <c r="E62">
        <v>2624</v>
      </c>
      <c r="F62" s="2">
        <f t="shared" si="6"/>
        <v>0.61596244131455402</v>
      </c>
      <c r="G62" s="1">
        <f t="shared" si="4"/>
        <v>2040</v>
      </c>
      <c r="H62" s="1">
        <v>41</v>
      </c>
      <c r="I62">
        <v>2081</v>
      </c>
      <c r="J62" s="2">
        <f t="shared" si="7"/>
        <v>0.72762237762237758</v>
      </c>
      <c r="K62" s="1">
        <f t="shared" si="5"/>
        <v>336</v>
      </c>
      <c r="L62" s="1">
        <v>42</v>
      </c>
      <c r="M62">
        <v>378</v>
      </c>
      <c r="N62" s="2">
        <f t="shared" si="2"/>
        <v>1.1524390243902438</v>
      </c>
    </row>
    <row r="63" spans="1:14" x14ac:dyDescent="0.25">
      <c r="A63" s="3"/>
      <c r="B63" s="2" t="s">
        <v>173</v>
      </c>
      <c r="C63" s="1">
        <f t="shared" si="3"/>
        <v>1558</v>
      </c>
      <c r="D63">
        <v>375</v>
      </c>
      <c r="E63">
        <v>1933</v>
      </c>
      <c r="F63" s="2">
        <f t="shared" si="6"/>
        <v>0.45375586854460093</v>
      </c>
      <c r="G63" s="1">
        <f t="shared" si="4"/>
        <v>1766</v>
      </c>
      <c r="H63" s="1">
        <v>36</v>
      </c>
      <c r="I63">
        <v>1802</v>
      </c>
      <c r="J63" s="2">
        <f t="shared" si="7"/>
        <v>0.63006993006993006</v>
      </c>
      <c r="K63" s="1">
        <f t="shared" si="5"/>
        <v>181</v>
      </c>
      <c r="L63" s="1">
        <v>37</v>
      </c>
      <c r="M63">
        <v>218</v>
      </c>
      <c r="N63" s="2">
        <f t="shared" si="2"/>
        <v>0.66463414634146345</v>
      </c>
    </row>
    <row r="64" spans="1:14" x14ac:dyDescent="0.25">
      <c r="A64" s="3">
        <v>16</v>
      </c>
      <c r="B64" s="2" t="s">
        <v>174</v>
      </c>
      <c r="C64" s="1">
        <f t="shared" si="3"/>
        <v>1894</v>
      </c>
      <c r="D64">
        <v>773</v>
      </c>
      <c r="E64">
        <v>2667</v>
      </c>
      <c r="F64" s="2">
        <f t="shared" si="6"/>
        <v>0.62605633802816907</v>
      </c>
      <c r="G64" s="1">
        <f t="shared" si="4"/>
        <v>2065</v>
      </c>
      <c r="H64" s="1">
        <v>43</v>
      </c>
      <c r="I64">
        <v>2108</v>
      </c>
      <c r="J64" s="2">
        <f t="shared" si="7"/>
        <v>0.73706293706293702</v>
      </c>
      <c r="K64" s="1">
        <f t="shared" si="5"/>
        <v>174</v>
      </c>
      <c r="L64" s="1">
        <v>36</v>
      </c>
      <c r="M64">
        <v>210</v>
      </c>
      <c r="N64" s="2">
        <f t="shared" si="2"/>
        <v>0.6402439024390244</v>
      </c>
    </row>
    <row r="65" spans="1:14" x14ac:dyDescent="0.25">
      <c r="A65" s="3"/>
      <c r="B65" s="2" t="s">
        <v>175</v>
      </c>
      <c r="C65" s="1">
        <f t="shared" si="3"/>
        <v>1291</v>
      </c>
      <c r="D65">
        <v>510</v>
      </c>
      <c r="E65">
        <v>1801</v>
      </c>
      <c r="F65" s="2">
        <f t="shared" si="6"/>
        <v>0.42276995305164317</v>
      </c>
      <c r="G65" s="1">
        <f t="shared" si="4"/>
        <v>1663</v>
      </c>
      <c r="H65" s="1">
        <v>37</v>
      </c>
      <c r="I65">
        <v>1700</v>
      </c>
      <c r="J65" s="2">
        <f t="shared" si="7"/>
        <v>0.59440559440559437</v>
      </c>
      <c r="K65" s="1">
        <f t="shared" si="5"/>
        <v>173</v>
      </c>
      <c r="L65" s="1">
        <v>24</v>
      </c>
      <c r="M65">
        <v>197</v>
      </c>
      <c r="N65" s="2">
        <f t="shared" si="2"/>
        <v>0.60060975609756095</v>
      </c>
    </row>
    <row r="66" spans="1:14" x14ac:dyDescent="0.25">
      <c r="A66" s="3">
        <v>17</v>
      </c>
      <c r="B66" s="2" t="s">
        <v>176</v>
      </c>
      <c r="C66" s="1">
        <f t="shared" si="3"/>
        <v>1243</v>
      </c>
      <c r="D66">
        <v>501</v>
      </c>
      <c r="E66">
        <v>1744</v>
      </c>
      <c r="F66" s="2">
        <f t="shared" si="6"/>
        <v>0.40938967136150234</v>
      </c>
      <c r="G66" s="1">
        <f t="shared" si="4"/>
        <v>1822</v>
      </c>
      <c r="H66" s="1">
        <v>118</v>
      </c>
      <c r="I66">
        <v>1940</v>
      </c>
      <c r="J66" s="2">
        <f t="shared" si="7"/>
        <v>0.67832167832167833</v>
      </c>
      <c r="K66" s="1">
        <f t="shared" si="5"/>
        <v>193</v>
      </c>
      <c r="L66" s="1">
        <v>16</v>
      </c>
      <c r="M66">
        <v>209</v>
      </c>
      <c r="N66" s="2">
        <f t="shared" si="2"/>
        <v>0.63719512195121952</v>
      </c>
    </row>
    <row r="67" spans="1:14" x14ac:dyDescent="0.25">
      <c r="A67" s="8"/>
      <c r="B67" s="10" t="s">
        <v>177</v>
      </c>
      <c r="C67" s="11">
        <f t="shared" si="3"/>
        <v>1248</v>
      </c>
      <c r="D67" s="9">
        <v>461</v>
      </c>
      <c r="E67" s="9">
        <v>1709</v>
      </c>
      <c r="F67" s="10">
        <f t="shared" si="6"/>
        <v>0.40117370892018778</v>
      </c>
      <c r="G67" s="11">
        <f t="shared" si="4"/>
        <v>1699</v>
      </c>
      <c r="H67" s="11">
        <v>29</v>
      </c>
      <c r="I67" s="9">
        <v>1728</v>
      </c>
      <c r="J67" s="10">
        <f t="shared" si="7"/>
        <v>0.60419580419580421</v>
      </c>
      <c r="K67" s="11">
        <f t="shared" si="5"/>
        <v>173</v>
      </c>
      <c r="L67" s="11">
        <v>18</v>
      </c>
      <c r="M67" s="9">
        <v>191</v>
      </c>
      <c r="N67" s="10">
        <f t="shared" si="2"/>
        <v>0.58231707317073167</v>
      </c>
    </row>
    <row r="68" spans="1:14" x14ac:dyDescent="0.25">
      <c r="A68" s="3">
        <v>18</v>
      </c>
      <c r="B68" s="2" t="s">
        <v>178</v>
      </c>
      <c r="C68" s="1">
        <f t="shared" si="3"/>
        <v>1483</v>
      </c>
      <c r="D68">
        <v>436</v>
      </c>
      <c r="E68">
        <v>1919</v>
      </c>
      <c r="F68" s="2">
        <f t="shared" si="6"/>
        <v>0.45046948356807509</v>
      </c>
      <c r="G68" s="1">
        <f t="shared" si="4"/>
        <v>1813</v>
      </c>
      <c r="H68" s="1">
        <v>37</v>
      </c>
      <c r="I68">
        <v>1850</v>
      </c>
      <c r="J68" s="2">
        <f t="shared" si="7"/>
        <v>0.64685314685314688</v>
      </c>
      <c r="K68" s="1">
        <f t="shared" si="5"/>
        <v>224</v>
      </c>
      <c r="L68" s="1">
        <v>18</v>
      </c>
      <c r="M68">
        <v>242</v>
      </c>
      <c r="N68" s="2">
        <f t="shared" si="2"/>
        <v>0.73780487804878048</v>
      </c>
    </row>
    <row r="69" spans="1:14" x14ac:dyDescent="0.25">
      <c r="A69" s="3"/>
      <c r="B69" s="2" t="s">
        <v>179</v>
      </c>
      <c r="C69" s="1">
        <f t="shared" si="3"/>
        <v>1348</v>
      </c>
      <c r="D69">
        <v>411</v>
      </c>
      <c r="E69">
        <v>1759</v>
      </c>
      <c r="F69" s="2">
        <f t="shared" si="6"/>
        <v>0.41291079812206571</v>
      </c>
      <c r="G69" s="1">
        <f t="shared" si="4"/>
        <v>1418</v>
      </c>
      <c r="H69" s="1">
        <v>42</v>
      </c>
      <c r="I69">
        <v>1460</v>
      </c>
      <c r="J69" s="2">
        <f t="shared" si="7"/>
        <v>0.51048951048951052</v>
      </c>
      <c r="K69" s="1">
        <f t="shared" si="5"/>
        <v>187</v>
      </c>
      <c r="L69" s="1">
        <v>17</v>
      </c>
      <c r="M69">
        <v>204</v>
      </c>
      <c r="N69" s="2">
        <f t="shared" si="2"/>
        <v>0.62195121951219512</v>
      </c>
    </row>
    <row r="70" spans="1:14" x14ac:dyDescent="0.25">
      <c r="A70" s="3">
        <v>19</v>
      </c>
      <c r="B70" s="2" t="s">
        <v>180</v>
      </c>
      <c r="C70" s="1">
        <f t="shared" si="3"/>
        <v>1669</v>
      </c>
      <c r="D70">
        <v>513</v>
      </c>
      <c r="E70">
        <v>2182</v>
      </c>
      <c r="F70" s="2">
        <f t="shared" si="6"/>
        <v>0.51220657276995307</v>
      </c>
      <c r="G70" s="1">
        <f t="shared" si="4"/>
        <v>1926</v>
      </c>
      <c r="H70" s="1">
        <v>45</v>
      </c>
      <c r="I70">
        <v>1971</v>
      </c>
      <c r="J70" s="2">
        <f t="shared" si="7"/>
        <v>0.68916083916083914</v>
      </c>
      <c r="K70" s="1">
        <f t="shared" si="5"/>
        <v>258</v>
      </c>
      <c r="L70" s="1">
        <v>14</v>
      </c>
      <c r="M70">
        <v>272</v>
      </c>
      <c r="N70" s="2">
        <f t="shared" si="2"/>
        <v>0.82926829268292679</v>
      </c>
    </row>
    <row r="71" spans="1:14" x14ac:dyDescent="0.25">
      <c r="A71" s="3"/>
      <c r="B71" s="2" t="s">
        <v>181</v>
      </c>
      <c r="C71" s="1">
        <f t="shared" si="3"/>
        <v>1728</v>
      </c>
      <c r="D71">
        <v>497</v>
      </c>
      <c r="E71">
        <v>2225</v>
      </c>
      <c r="F71" s="2">
        <f t="shared" si="6"/>
        <v>0.52230046948356812</v>
      </c>
      <c r="G71" s="1">
        <f t="shared" si="4"/>
        <v>1875</v>
      </c>
      <c r="H71" s="1">
        <v>44</v>
      </c>
      <c r="I71">
        <v>1919</v>
      </c>
      <c r="J71" s="2">
        <f t="shared" si="7"/>
        <v>0.67097902097902096</v>
      </c>
      <c r="K71" s="1">
        <f t="shared" si="5"/>
        <v>273</v>
      </c>
      <c r="L71" s="1">
        <v>11</v>
      </c>
      <c r="M71">
        <v>284</v>
      </c>
      <c r="N71" s="2">
        <f t="shared" si="2"/>
        <v>0.86585365853658536</v>
      </c>
    </row>
    <row r="72" spans="1:14" x14ac:dyDescent="0.25">
      <c r="A72" s="3">
        <v>20</v>
      </c>
      <c r="B72" s="2" t="s">
        <v>182</v>
      </c>
      <c r="C72" s="1">
        <f t="shared" si="3"/>
        <v>659</v>
      </c>
      <c r="D72">
        <v>0</v>
      </c>
      <c r="E72">
        <v>659</v>
      </c>
      <c r="F72" s="2">
        <f t="shared" si="6"/>
        <v>0.15469483568075118</v>
      </c>
      <c r="G72" s="1">
        <f t="shared" si="4"/>
        <v>1893</v>
      </c>
      <c r="H72" s="1">
        <v>45</v>
      </c>
      <c r="I72">
        <v>1938</v>
      </c>
      <c r="J72" s="2">
        <f t="shared" si="7"/>
        <v>0.67762237762237765</v>
      </c>
      <c r="K72" s="1">
        <f t="shared" si="5"/>
        <v>345</v>
      </c>
      <c r="L72" s="1">
        <v>12</v>
      </c>
      <c r="M72">
        <v>357</v>
      </c>
      <c r="N72" s="2">
        <f t="shared" si="2"/>
        <v>1.0884146341463414</v>
      </c>
    </row>
    <row r="73" spans="1:14" x14ac:dyDescent="0.25">
      <c r="A73" s="3"/>
      <c r="B73" s="2" t="s">
        <v>183</v>
      </c>
      <c r="C73" s="2"/>
      <c r="F73" s="2"/>
      <c r="G73" s="1">
        <f t="shared" si="4"/>
        <v>1654</v>
      </c>
      <c r="H73" s="1">
        <v>39</v>
      </c>
      <c r="I73">
        <v>1693</v>
      </c>
      <c r="J73" s="2">
        <f t="shared" si="7"/>
        <v>0.59195804195804191</v>
      </c>
      <c r="K73" s="1">
        <f t="shared" si="5"/>
        <v>200</v>
      </c>
      <c r="L73" s="1">
        <v>10</v>
      </c>
      <c r="M73">
        <v>210</v>
      </c>
      <c r="N73" s="2">
        <f t="shared" si="2"/>
        <v>0.6402439024390244</v>
      </c>
    </row>
    <row r="74" spans="1:14" x14ac:dyDescent="0.25">
      <c r="A74" s="3">
        <v>21</v>
      </c>
      <c r="B74" s="2" t="s">
        <v>184</v>
      </c>
      <c r="C74" s="2"/>
      <c r="F74" s="2"/>
      <c r="G74" s="1">
        <f t="shared" ref="G74:G86" si="8">I74-H74</f>
        <v>1565</v>
      </c>
      <c r="H74" s="1">
        <v>32</v>
      </c>
      <c r="I74">
        <v>1597</v>
      </c>
      <c r="J74" s="2">
        <f t="shared" si="7"/>
        <v>0.5583916083916084</v>
      </c>
      <c r="K74" s="1">
        <f t="shared" ref="K74:K86" si="9">M74-L74</f>
        <v>213</v>
      </c>
      <c r="L74" s="1">
        <v>9</v>
      </c>
      <c r="M74">
        <v>222</v>
      </c>
      <c r="N74" s="2">
        <f t="shared" si="2"/>
        <v>0.67682926829268297</v>
      </c>
    </row>
    <row r="75" spans="1:14" x14ac:dyDescent="0.25">
      <c r="A75" s="3"/>
      <c r="B75" s="2" t="s">
        <v>185</v>
      </c>
      <c r="C75" s="2"/>
      <c r="F75" s="2"/>
      <c r="G75" s="1">
        <f t="shared" si="8"/>
        <v>1429</v>
      </c>
      <c r="H75" s="1">
        <v>55</v>
      </c>
      <c r="I75">
        <v>1484</v>
      </c>
      <c r="J75" s="2">
        <f t="shared" si="7"/>
        <v>0.51888111888111887</v>
      </c>
      <c r="K75" s="1">
        <f t="shared" si="9"/>
        <v>205</v>
      </c>
      <c r="L75" s="1">
        <v>6</v>
      </c>
      <c r="M75">
        <v>211</v>
      </c>
      <c r="N75" s="2">
        <f t="shared" si="2"/>
        <v>0.64329268292682928</v>
      </c>
    </row>
    <row r="76" spans="1:14" x14ac:dyDescent="0.25">
      <c r="A76" s="8">
        <v>22</v>
      </c>
      <c r="B76" s="10" t="s">
        <v>186</v>
      </c>
      <c r="C76" s="10"/>
      <c r="D76" s="9"/>
      <c r="E76" s="9"/>
      <c r="F76" s="10"/>
      <c r="G76" s="11">
        <f t="shared" si="8"/>
        <v>1706</v>
      </c>
      <c r="H76" s="11">
        <v>46</v>
      </c>
      <c r="I76" s="9">
        <v>1752</v>
      </c>
      <c r="J76" s="10">
        <f t="shared" si="7"/>
        <v>0.61258741258741256</v>
      </c>
      <c r="K76" s="11">
        <f t="shared" si="9"/>
        <v>202</v>
      </c>
      <c r="L76" s="11">
        <v>0</v>
      </c>
      <c r="M76" s="9">
        <v>202</v>
      </c>
      <c r="N76" s="10">
        <f t="shared" si="2"/>
        <v>0.61585365853658536</v>
      </c>
    </row>
    <row r="77" spans="1:14" x14ac:dyDescent="0.25">
      <c r="A77" s="3"/>
      <c r="B77" s="2" t="s">
        <v>187</v>
      </c>
      <c r="C77" s="2"/>
      <c r="E77" s="22"/>
      <c r="F77" s="2"/>
      <c r="G77" s="1">
        <f t="shared" si="8"/>
        <v>1614</v>
      </c>
      <c r="H77" s="1">
        <v>64</v>
      </c>
      <c r="I77">
        <v>1678</v>
      </c>
      <c r="J77" s="2">
        <f t="shared" si="7"/>
        <v>0.58671328671328671</v>
      </c>
      <c r="K77" s="1">
        <f t="shared" si="9"/>
        <v>216</v>
      </c>
      <c r="L77" s="1">
        <v>11</v>
      </c>
      <c r="M77">
        <v>227</v>
      </c>
      <c r="N77" s="2">
        <f t="shared" ref="N77:N91" si="10">M77/$M$1</f>
        <v>0.69207317073170727</v>
      </c>
    </row>
    <row r="78" spans="1:14" x14ac:dyDescent="0.25">
      <c r="A78" s="3">
        <v>23</v>
      </c>
      <c r="B78" s="2" t="s">
        <v>188</v>
      </c>
      <c r="C78" s="2"/>
      <c r="F78" s="2"/>
      <c r="G78" s="1">
        <f t="shared" si="8"/>
        <v>1858</v>
      </c>
      <c r="H78" s="1">
        <v>117</v>
      </c>
      <c r="I78">
        <v>1975</v>
      </c>
      <c r="J78" s="2">
        <f t="shared" si="7"/>
        <v>0.69055944055944052</v>
      </c>
      <c r="K78" s="1">
        <f t="shared" si="9"/>
        <v>255</v>
      </c>
      <c r="L78" s="1">
        <v>0</v>
      </c>
      <c r="M78">
        <v>255</v>
      </c>
      <c r="N78" s="2">
        <f t="shared" si="10"/>
        <v>0.77743902439024393</v>
      </c>
    </row>
    <row r="79" spans="1:14" x14ac:dyDescent="0.25">
      <c r="A79" s="3"/>
      <c r="B79" s="2" t="s">
        <v>189</v>
      </c>
      <c r="C79" s="2"/>
      <c r="F79" s="2"/>
      <c r="G79" s="1">
        <f t="shared" si="8"/>
        <v>1748</v>
      </c>
      <c r="H79" s="1">
        <v>85</v>
      </c>
      <c r="I79">
        <v>1833</v>
      </c>
      <c r="J79" s="2">
        <f t="shared" si="7"/>
        <v>0.64090909090909087</v>
      </c>
      <c r="K79" s="1">
        <f t="shared" si="9"/>
        <v>196</v>
      </c>
      <c r="L79" s="1">
        <v>7</v>
      </c>
      <c r="M79">
        <v>203</v>
      </c>
      <c r="N79" s="2">
        <f t="shared" si="10"/>
        <v>0.61890243902439024</v>
      </c>
    </row>
    <row r="80" spans="1:14" x14ac:dyDescent="0.25">
      <c r="A80" s="3">
        <v>24</v>
      </c>
      <c r="B80" s="2" t="s">
        <v>190</v>
      </c>
      <c r="C80" s="2"/>
      <c r="F80" s="2"/>
      <c r="G80" s="1">
        <f t="shared" si="8"/>
        <v>1649</v>
      </c>
      <c r="H80" s="1">
        <v>72</v>
      </c>
      <c r="I80">
        <v>1721</v>
      </c>
      <c r="J80" s="2">
        <f t="shared" si="7"/>
        <v>0.60174825174825175</v>
      </c>
      <c r="K80" s="1">
        <f t="shared" si="9"/>
        <v>147</v>
      </c>
      <c r="L80" s="1">
        <v>12</v>
      </c>
      <c r="M80">
        <v>159</v>
      </c>
      <c r="N80" s="2">
        <f t="shared" si="10"/>
        <v>0.4847560975609756</v>
      </c>
    </row>
    <row r="81" spans="1:14" x14ac:dyDescent="0.25">
      <c r="A81" s="3"/>
      <c r="B81" s="2" t="s">
        <v>191</v>
      </c>
      <c r="C81" s="2"/>
      <c r="F81" s="2"/>
      <c r="G81" s="1">
        <f t="shared" si="8"/>
        <v>1494</v>
      </c>
      <c r="H81" s="1">
        <v>69</v>
      </c>
      <c r="I81">
        <v>1563</v>
      </c>
      <c r="J81" s="2">
        <f t="shared" si="7"/>
        <v>0.5465034965034965</v>
      </c>
      <c r="K81" s="1">
        <f t="shared" si="9"/>
        <v>178</v>
      </c>
      <c r="L81" s="1">
        <v>0</v>
      </c>
      <c r="M81">
        <v>178</v>
      </c>
      <c r="N81" s="2">
        <f t="shared" si="10"/>
        <v>0.54268292682926833</v>
      </c>
    </row>
    <row r="82" spans="1:14" x14ac:dyDescent="0.25">
      <c r="A82" s="12">
        <v>25</v>
      </c>
      <c r="B82" s="2" t="s">
        <v>192</v>
      </c>
      <c r="C82" s="2"/>
      <c r="F82" s="2"/>
      <c r="G82" s="1">
        <f t="shared" si="8"/>
        <v>2212</v>
      </c>
      <c r="H82" s="1">
        <v>60</v>
      </c>
      <c r="I82">
        <v>2272</v>
      </c>
      <c r="J82" s="2">
        <f t="shared" si="7"/>
        <v>0.79440559440559444</v>
      </c>
      <c r="K82" s="1">
        <f t="shared" si="9"/>
        <v>293</v>
      </c>
      <c r="L82" s="1">
        <v>3</v>
      </c>
      <c r="M82">
        <v>296</v>
      </c>
      <c r="N82" s="2">
        <f t="shared" si="10"/>
        <v>0.90243902439024393</v>
      </c>
    </row>
    <row r="83" spans="1:14" x14ac:dyDescent="0.25">
      <c r="A83" s="3"/>
      <c r="B83" s="2" t="s">
        <v>193</v>
      </c>
      <c r="C83" s="2"/>
      <c r="F83" s="2"/>
      <c r="G83" s="1">
        <f t="shared" si="8"/>
        <v>1980</v>
      </c>
      <c r="H83" s="1">
        <v>100</v>
      </c>
      <c r="I83">
        <v>2080</v>
      </c>
      <c r="J83" s="2">
        <f t="shared" si="7"/>
        <v>0.72727272727272729</v>
      </c>
      <c r="K83" s="1">
        <f t="shared" si="9"/>
        <v>219</v>
      </c>
      <c r="L83" s="1">
        <v>14</v>
      </c>
      <c r="M83">
        <v>233</v>
      </c>
      <c r="N83" s="2">
        <f t="shared" si="10"/>
        <v>0.71036585365853655</v>
      </c>
    </row>
    <row r="84" spans="1:14" x14ac:dyDescent="0.25">
      <c r="A84" s="23">
        <v>26</v>
      </c>
      <c r="B84" s="10" t="s">
        <v>194</v>
      </c>
      <c r="C84" s="10"/>
      <c r="D84" s="9"/>
      <c r="E84" s="9"/>
      <c r="F84" s="10"/>
      <c r="G84" s="11">
        <f t="shared" si="8"/>
        <v>2346</v>
      </c>
      <c r="H84" s="11">
        <v>121</v>
      </c>
      <c r="I84" s="9">
        <v>2467</v>
      </c>
      <c r="J84" s="10">
        <f t="shared" si="7"/>
        <v>0.86258741258741256</v>
      </c>
      <c r="K84" s="11">
        <f t="shared" si="9"/>
        <v>374</v>
      </c>
      <c r="L84" s="11">
        <v>19</v>
      </c>
      <c r="M84" s="9">
        <v>393</v>
      </c>
      <c r="N84" s="10">
        <f t="shared" si="10"/>
        <v>1.1981707317073171</v>
      </c>
    </row>
    <row r="85" spans="1:14" x14ac:dyDescent="0.25">
      <c r="A85" s="3"/>
      <c r="B85" s="2" t="s">
        <v>195</v>
      </c>
      <c r="C85" s="2"/>
      <c r="F85" s="2"/>
      <c r="G85" s="1">
        <f t="shared" si="8"/>
        <v>2770</v>
      </c>
      <c r="H85" s="1">
        <v>61</v>
      </c>
      <c r="I85">
        <v>2831</v>
      </c>
      <c r="J85" s="2">
        <f t="shared" si="7"/>
        <v>0.98986013986013988</v>
      </c>
      <c r="K85" s="1">
        <f t="shared" si="9"/>
        <v>450</v>
      </c>
      <c r="L85" s="1">
        <v>20</v>
      </c>
      <c r="M85">
        <v>470</v>
      </c>
      <c r="N85" s="2">
        <f t="shared" si="10"/>
        <v>1.4329268292682926</v>
      </c>
    </row>
    <row r="86" spans="1:14" x14ac:dyDescent="0.25">
      <c r="A86" s="3">
        <v>27</v>
      </c>
      <c r="B86" s="2" t="s">
        <v>196</v>
      </c>
      <c r="C86" s="2"/>
      <c r="F86" s="2"/>
      <c r="G86" s="1">
        <f t="shared" si="8"/>
        <v>1888</v>
      </c>
      <c r="H86" s="1">
        <v>56</v>
      </c>
      <c r="I86">
        <v>1944</v>
      </c>
      <c r="J86" s="2">
        <f t="shared" si="7"/>
        <v>0.67972027972027971</v>
      </c>
      <c r="K86" s="1">
        <f t="shared" si="9"/>
        <v>348</v>
      </c>
      <c r="L86" s="1">
        <v>13</v>
      </c>
      <c r="M86">
        <v>361</v>
      </c>
      <c r="N86" s="2">
        <f t="shared" si="10"/>
        <v>1.100609756097561</v>
      </c>
    </row>
    <row r="87" spans="1:14" x14ac:dyDescent="0.25">
      <c r="A87" s="3"/>
      <c r="B87" s="2" t="s">
        <v>197</v>
      </c>
      <c r="C87" s="2"/>
      <c r="F87" s="2"/>
      <c r="G87" s="2"/>
      <c r="H87" s="2"/>
      <c r="J87" s="2">
        <f>I87/$I$1</f>
        <v>0</v>
      </c>
      <c r="L87" s="2"/>
      <c r="N87" s="2">
        <f t="shared" si="10"/>
        <v>0</v>
      </c>
    </row>
    <row r="88" spans="1:14" x14ac:dyDescent="0.25">
      <c r="A88" s="3">
        <v>28</v>
      </c>
      <c r="B88" s="2" t="s">
        <v>198</v>
      </c>
      <c r="C88" s="2"/>
      <c r="F88" s="2"/>
      <c r="G88" s="2"/>
      <c r="H88" s="2"/>
      <c r="J88" s="2">
        <f>I88/$I$1</f>
        <v>0</v>
      </c>
      <c r="L88" s="2"/>
      <c r="N88" s="2">
        <f t="shared" si="10"/>
        <v>0</v>
      </c>
    </row>
    <row r="89" spans="1:14" x14ac:dyDescent="0.25">
      <c r="A89" s="3"/>
      <c r="B89" s="2" t="s">
        <v>199</v>
      </c>
      <c r="C89" s="2"/>
      <c r="F89" s="2"/>
      <c r="G89" s="2"/>
      <c r="H89" s="2"/>
      <c r="J89" s="2">
        <f>I89/$I$1</f>
        <v>0</v>
      </c>
      <c r="L89" s="2"/>
      <c r="N89" s="2">
        <f t="shared" si="10"/>
        <v>0</v>
      </c>
    </row>
    <row r="90" spans="1:14" x14ac:dyDescent="0.25">
      <c r="A90" s="3">
        <v>29</v>
      </c>
      <c r="B90" s="2" t="s">
        <v>200</v>
      </c>
      <c r="C90" s="2"/>
      <c r="F90" s="2"/>
      <c r="G90" s="2"/>
      <c r="H90" s="2"/>
      <c r="J90" s="2">
        <f>I90/$I$1</f>
        <v>0</v>
      </c>
      <c r="L90" s="2"/>
      <c r="N90" s="2">
        <f t="shared" si="10"/>
        <v>0</v>
      </c>
    </row>
    <row r="91" spans="1:14" x14ac:dyDescent="0.25">
      <c r="A91" s="3"/>
      <c r="B91" s="2" t="s">
        <v>201</v>
      </c>
      <c r="C91" s="2"/>
      <c r="F91" s="2"/>
      <c r="G91" s="2"/>
      <c r="H91" s="2"/>
      <c r="J91" s="2">
        <f>I91/$I$1</f>
        <v>0</v>
      </c>
      <c r="L91" s="2"/>
      <c r="N91" s="2">
        <f t="shared" si="10"/>
        <v>0</v>
      </c>
    </row>
    <row r="92" spans="1:14" x14ac:dyDescent="0.25">
      <c r="A92" s="3"/>
      <c r="B92" s="2"/>
      <c r="C92" s="2"/>
      <c r="F92" s="2"/>
      <c r="G92" s="2"/>
      <c r="H92" s="2"/>
      <c r="J92" s="2"/>
      <c r="L92" s="2"/>
      <c r="N92" s="2"/>
    </row>
    <row r="93" spans="1:14" x14ac:dyDescent="0.25">
      <c r="A93" s="3" t="s">
        <v>222</v>
      </c>
      <c r="B93" s="2"/>
      <c r="F93" s="2"/>
      <c r="G93" s="2"/>
      <c r="H93" s="2"/>
      <c r="J93" s="2"/>
      <c r="L93" s="2"/>
      <c r="N93" s="2"/>
    </row>
    <row r="94" spans="1:14" x14ac:dyDescent="0.25">
      <c r="A94" s="3"/>
      <c r="B94" s="2"/>
      <c r="F94" s="2"/>
      <c r="G94" s="2"/>
      <c r="H94" s="2"/>
      <c r="J94" s="2"/>
      <c r="L94" s="2"/>
      <c r="N94" s="2"/>
    </row>
    <row r="109" spans="3:3" x14ac:dyDescent="0.25">
      <c r="C109" s="2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workbookViewId="0">
      <selection activeCell="A2" sqref="A2"/>
    </sheetView>
  </sheetViews>
  <sheetFormatPr defaultRowHeight="15" x14ac:dyDescent="0.25"/>
  <cols>
    <col min="1" max="4" width="11" style="15" customWidth="1"/>
    <col min="5" max="5" width="10.85546875" style="15" customWidth="1"/>
    <col min="6" max="16384" width="9.140625" style="15"/>
  </cols>
  <sheetData>
    <row r="1" spans="1:5" x14ac:dyDescent="0.25">
      <c r="A1" s="4" t="s">
        <v>223</v>
      </c>
      <c r="B1" s="4" t="s">
        <v>118</v>
      </c>
    </row>
    <row r="2" spans="1:5" x14ac:dyDescent="0.25">
      <c r="B2" s="15" t="s">
        <v>87</v>
      </c>
      <c r="C2" s="16">
        <v>6588</v>
      </c>
      <c r="D2" s="16"/>
    </row>
    <row r="3" spans="1:5" x14ac:dyDescent="0.25">
      <c r="B3" s="15" t="s">
        <v>88</v>
      </c>
      <c r="C3" s="16">
        <v>1851</v>
      </c>
      <c r="D3" s="16"/>
    </row>
    <row r="4" spans="1:5" x14ac:dyDescent="0.25">
      <c r="B4" s="15" t="s">
        <v>89</v>
      </c>
      <c r="C4" s="16"/>
      <c r="D4" s="16"/>
    </row>
    <row r="5" spans="1:5" x14ac:dyDescent="0.25">
      <c r="B5" s="17" t="s">
        <v>1</v>
      </c>
      <c r="C5" s="18">
        <f>B8/C3</f>
        <v>65.239330091842248</v>
      </c>
      <c r="D5" s="18"/>
    </row>
    <row r="6" spans="1:5" x14ac:dyDescent="0.25">
      <c r="B6" s="17" t="s">
        <v>90</v>
      </c>
      <c r="C6" s="18">
        <f>B8/C2</f>
        <v>18.329993928354583</v>
      </c>
      <c r="D6" s="18"/>
    </row>
    <row r="7" spans="1:5" x14ac:dyDescent="0.25">
      <c r="B7" s="15" t="s">
        <v>91</v>
      </c>
      <c r="C7" s="15" t="s">
        <v>92</v>
      </c>
      <c r="D7" s="15" t="s">
        <v>222</v>
      </c>
      <c r="E7" s="4" t="s">
        <v>118</v>
      </c>
    </row>
    <row r="8" spans="1:5" x14ac:dyDescent="0.25">
      <c r="A8" s="15" t="s">
        <v>93</v>
      </c>
      <c r="B8" s="15">
        <f t="shared" ref="B8:D8" si="0">SUM(B10:B130)</f>
        <v>120758</v>
      </c>
      <c r="C8" s="19">
        <f t="shared" si="0"/>
        <v>3561</v>
      </c>
      <c r="D8" s="19">
        <f t="shared" si="0"/>
        <v>124319</v>
      </c>
      <c r="E8" s="15" t="s">
        <v>94</v>
      </c>
    </row>
    <row r="9" spans="1:5" x14ac:dyDescent="0.25">
      <c r="A9" s="15" t="s">
        <v>6</v>
      </c>
    </row>
    <row r="10" spans="1:5" x14ac:dyDescent="0.25">
      <c r="A10" s="15" t="s">
        <v>205</v>
      </c>
      <c r="E10" s="20">
        <f>SUM(B11:B14)/$C$3</f>
        <v>1.0329551593733117</v>
      </c>
    </row>
    <row r="11" spans="1:5" x14ac:dyDescent="0.25">
      <c r="A11" s="15">
        <v>11.09</v>
      </c>
      <c r="B11" s="15">
        <v>67</v>
      </c>
      <c r="D11" s="15">
        <f>B11+C11</f>
        <v>67</v>
      </c>
    </row>
    <row r="12" spans="1:5" x14ac:dyDescent="0.25">
      <c r="A12" s="15">
        <v>12.09</v>
      </c>
      <c r="B12" s="15">
        <v>251</v>
      </c>
      <c r="D12" s="15">
        <f t="shared" ref="D12:D75" si="1">B12+C12</f>
        <v>251</v>
      </c>
    </row>
    <row r="13" spans="1:5" x14ac:dyDescent="0.25">
      <c r="A13" s="15">
        <v>13.09</v>
      </c>
      <c r="B13" s="15">
        <v>692</v>
      </c>
      <c r="C13" s="15">
        <v>6</v>
      </c>
      <c r="D13" s="15">
        <f t="shared" si="1"/>
        <v>698</v>
      </c>
    </row>
    <row r="14" spans="1:5" x14ac:dyDescent="0.25">
      <c r="A14" s="15">
        <v>14.09</v>
      </c>
      <c r="B14" s="15">
        <v>902</v>
      </c>
      <c r="C14" s="15">
        <v>5</v>
      </c>
      <c r="D14" s="15">
        <f t="shared" si="1"/>
        <v>907</v>
      </c>
    </row>
    <row r="15" spans="1:5" x14ac:dyDescent="0.25">
      <c r="A15" t="s">
        <v>206</v>
      </c>
      <c r="E15" s="20">
        <f>SUM(B16:B21)/$C$3</f>
        <v>4.4349000540248511</v>
      </c>
    </row>
    <row r="16" spans="1:5" x14ac:dyDescent="0.25">
      <c r="A16" s="15">
        <v>16.09</v>
      </c>
      <c r="B16" s="15">
        <v>2186</v>
      </c>
      <c r="C16" s="15">
        <v>13</v>
      </c>
      <c r="D16" s="15">
        <f t="shared" si="1"/>
        <v>2199</v>
      </c>
    </row>
    <row r="17" spans="1:5" x14ac:dyDescent="0.25">
      <c r="A17" s="15">
        <v>17.09</v>
      </c>
      <c r="B17">
        <v>992</v>
      </c>
      <c r="C17">
        <v>10</v>
      </c>
      <c r="D17" s="15">
        <f t="shared" si="1"/>
        <v>1002</v>
      </c>
    </row>
    <row r="18" spans="1:5" x14ac:dyDescent="0.25">
      <c r="A18" s="15">
        <v>18.09</v>
      </c>
      <c r="B18" s="15">
        <v>1203</v>
      </c>
      <c r="C18">
        <v>9</v>
      </c>
      <c r="D18" s="15">
        <f t="shared" si="1"/>
        <v>1212</v>
      </c>
    </row>
    <row r="19" spans="1:5" x14ac:dyDescent="0.25">
      <c r="A19" s="15">
        <v>19.09</v>
      </c>
      <c r="B19">
        <v>1339</v>
      </c>
      <c r="C19">
        <v>13</v>
      </c>
      <c r="D19" s="15">
        <f t="shared" si="1"/>
        <v>1352</v>
      </c>
    </row>
    <row r="20" spans="1:5" x14ac:dyDescent="0.25">
      <c r="A20" s="15">
        <v>20.09</v>
      </c>
      <c r="B20">
        <v>1138</v>
      </c>
      <c r="C20">
        <v>8</v>
      </c>
      <c r="D20" s="15">
        <f t="shared" si="1"/>
        <v>1146</v>
      </c>
    </row>
    <row r="21" spans="1:5" x14ac:dyDescent="0.25">
      <c r="A21" s="15">
        <v>21.09</v>
      </c>
      <c r="B21">
        <v>1351</v>
      </c>
      <c r="C21">
        <v>6</v>
      </c>
      <c r="D21" s="15">
        <f t="shared" si="1"/>
        <v>1357</v>
      </c>
    </row>
    <row r="22" spans="1:5" x14ac:dyDescent="0.25">
      <c r="A22" t="s">
        <v>207</v>
      </c>
      <c r="E22" s="20">
        <f>SUM(B23:B28)/C3</f>
        <v>5.2490545650999456</v>
      </c>
    </row>
    <row r="23" spans="1:5" x14ac:dyDescent="0.25">
      <c r="A23" s="15">
        <v>23.09</v>
      </c>
      <c r="B23">
        <v>2546</v>
      </c>
      <c r="C23">
        <v>26</v>
      </c>
      <c r="D23" s="15">
        <f t="shared" si="1"/>
        <v>2572</v>
      </c>
    </row>
    <row r="24" spans="1:5" x14ac:dyDescent="0.25">
      <c r="A24">
        <v>24.09</v>
      </c>
      <c r="B24">
        <v>1682</v>
      </c>
      <c r="C24">
        <v>11</v>
      </c>
      <c r="D24" s="15">
        <f t="shared" si="1"/>
        <v>1693</v>
      </c>
    </row>
    <row r="25" spans="1:5" x14ac:dyDescent="0.25">
      <c r="A25" s="15">
        <v>25.09</v>
      </c>
      <c r="B25">
        <v>1984</v>
      </c>
      <c r="C25">
        <v>26</v>
      </c>
      <c r="D25" s="15">
        <f t="shared" si="1"/>
        <v>2010</v>
      </c>
    </row>
    <row r="26" spans="1:5" x14ac:dyDescent="0.25">
      <c r="A26">
        <v>26.09</v>
      </c>
      <c r="B26">
        <v>1023</v>
      </c>
      <c r="C26">
        <v>22</v>
      </c>
      <c r="D26" s="15">
        <f t="shared" si="1"/>
        <v>1045</v>
      </c>
    </row>
    <row r="27" spans="1:5" x14ac:dyDescent="0.25">
      <c r="A27" s="15">
        <v>27.09</v>
      </c>
      <c r="B27">
        <v>660</v>
      </c>
      <c r="C27">
        <v>6</v>
      </c>
      <c r="D27" s="15">
        <f t="shared" si="1"/>
        <v>666</v>
      </c>
    </row>
    <row r="28" spans="1:5" x14ac:dyDescent="0.25">
      <c r="A28">
        <v>28.09</v>
      </c>
      <c r="B28">
        <v>1821</v>
      </c>
      <c r="C28">
        <v>6</v>
      </c>
      <c r="D28" s="15">
        <f t="shared" si="1"/>
        <v>1827</v>
      </c>
    </row>
    <row r="29" spans="1:5" x14ac:dyDescent="0.25">
      <c r="A29" t="s">
        <v>208</v>
      </c>
      <c r="E29" s="20">
        <f>SUM(B30:B35)/C3</f>
        <v>5.259859535386278</v>
      </c>
    </row>
    <row r="30" spans="1:5" x14ac:dyDescent="0.25">
      <c r="A30" s="2">
        <v>30.09</v>
      </c>
      <c r="B30">
        <v>2004</v>
      </c>
      <c r="C30">
        <v>20</v>
      </c>
      <c r="D30" s="15">
        <f t="shared" si="1"/>
        <v>2024</v>
      </c>
    </row>
    <row r="31" spans="1:5" x14ac:dyDescent="0.25">
      <c r="A31" s="2">
        <v>1.1000000000000001</v>
      </c>
      <c r="B31">
        <v>2155</v>
      </c>
      <c r="C31">
        <v>22</v>
      </c>
      <c r="D31" s="15">
        <f t="shared" si="1"/>
        <v>2177</v>
      </c>
    </row>
    <row r="32" spans="1:5" x14ac:dyDescent="0.25">
      <c r="A32" s="2">
        <v>2.1</v>
      </c>
      <c r="B32">
        <v>1338</v>
      </c>
      <c r="C32">
        <v>13</v>
      </c>
      <c r="D32" s="15">
        <f t="shared" si="1"/>
        <v>1351</v>
      </c>
    </row>
    <row r="33" spans="1:5" x14ac:dyDescent="0.25">
      <c r="A33" s="2">
        <v>3.1</v>
      </c>
      <c r="B33">
        <v>1740</v>
      </c>
      <c r="C33">
        <v>12</v>
      </c>
      <c r="D33" s="15">
        <f t="shared" si="1"/>
        <v>1752</v>
      </c>
    </row>
    <row r="34" spans="1:5" x14ac:dyDescent="0.25">
      <c r="A34" s="2">
        <v>4.0999999999999996</v>
      </c>
      <c r="B34">
        <v>1151</v>
      </c>
      <c r="C34">
        <v>11</v>
      </c>
      <c r="D34" s="15">
        <f t="shared" si="1"/>
        <v>1162</v>
      </c>
    </row>
    <row r="35" spans="1:5" x14ac:dyDescent="0.25">
      <c r="A35" s="2">
        <v>5.0999999999999996</v>
      </c>
      <c r="B35">
        <v>1348</v>
      </c>
      <c r="C35"/>
      <c r="D35" s="15">
        <f t="shared" si="1"/>
        <v>1348</v>
      </c>
    </row>
    <row r="36" spans="1:5" x14ac:dyDescent="0.25">
      <c r="A36" t="s">
        <v>209</v>
      </c>
      <c r="E36" s="20">
        <f>SUM(B37:B42)/C3</f>
        <v>4.5197190707725552</v>
      </c>
    </row>
    <row r="37" spans="1:5" x14ac:dyDescent="0.25">
      <c r="A37" s="2">
        <v>7.1</v>
      </c>
      <c r="B37">
        <v>1527</v>
      </c>
      <c r="C37">
        <v>18</v>
      </c>
      <c r="D37" s="15">
        <f t="shared" si="1"/>
        <v>1545</v>
      </c>
    </row>
    <row r="38" spans="1:5" x14ac:dyDescent="0.25">
      <c r="A38" s="2">
        <v>8.1</v>
      </c>
      <c r="B38">
        <v>1390</v>
      </c>
      <c r="C38">
        <v>14</v>
      </c>
      <c r="D38" s="15">
        <f t="shared" si="1"/>
        <v>1404</v>
      </c>
    </row>
    <row r="39" spans="1:5" x14ac:dyDescent="0.25">
      <c r="A39" s="2">
        <v>9.1</v>
      </c>
      <c r="B39">
        <v>1315</v>
      </c>
      <c r="C39">
        <v>25</v>
      </c>
      <c r="D39" s="15">
        <f t="shared" si="1"/>
        <v>1340</v>
      </c>
    </row>
    <row r="40" spans="1:5" x14ac:dyDescent="0.25">
      <c r="A40" s="2">
        <v>10.1</v>
      </c>
      <c r="B40">
        <v>1380</v>
      </c>
      <c r="C40">
        <v>25</v>
      </c>
      <c r="D40" s="15">
        <f t="shared" si="1"/>
        <v>1405</v>
      </c>
    </row>
    <row r="41" spans="1:5" x14ac:dyDescent="0.25">
      <c r="A41" s="2">
        <v>11.1</v>
      </c>
      <c r="B41">
        <v>1460</v>
      </c>
      <c r="C41">
        <v>25</v>
      </c>
      <c r="D41" s="15">
        <f t="shared" si="1"/>
        <v>1485</v>
      </c>
    </row>
    <row r="42" spans="1:5" x14ac:dyDescent="0.25">
      <c r="A42" s="2">
        <v>12.1</v>
      </c>
      <c r="B42">
        <v>1294</v>
      </c>
      <c r="C42">
        <v>12</v>
      </c>
      <c r="D42" s="15">
        <f t="shared" si="1"/>
        <v>1306</v>
      </c>
    </row>
    <row r="43" spans="1:5" x14ac:dyDescent="0.25">
      <c r="A43" t="s">
        <v>210</v>
      </c>
      <c r="E43" s="20">
        <f>SUM(B44:B49)/C3</f>
        <v>4.4311183144246353</v>
      </c>
    </row>
    <row r="44" spans="1:5" x14ac:dyDescent="0.25">
      <c r="A44" s="2">
        <v>14.1</v>
      </c>
      <c r="B44">
        <v>1867</v>
      </c>
      <c r="C44">
        <v>55</v>
      </c>
      <c r="D44" s="15">
        <f t="shared" si="1"/>
        <v>1922</v>
      </c>
    </row>
    <row r="45" spans="1:5" x14ac:dyDescent="0.25">
      <c r="A45" s="2">
        <v>15.1</v>
      </c>
      <c r="B45">
        <v>1385</v>
      </c>
      <c r="C45">
        <v>18</v>
      </c>
      <c r="D45" s="15">
        <f t="shared" si="1"/>
        <v>1403</v>
      </c>
    </row>
    <row r="46" spans="1:5" x14ac:dyDescent="0.25">
      <c r="A46" s="2">
        <v>16.100000000000001</v>
      </c>
      <c r="B46">
        <v>1259</v>
      </c>
      <c r="C46">
        <v>19</v>
      </c>
      <c r="D46" s="15">
        <f t="shared" si="1"/>
        <v>1278</v>
      </c>
    </row>
    <row r="47" spans="1:5" x14ac:dyDescent="0.25">
      <c r="A47" s="2">
        <v>17.100000000000001</v>
      </c>
      <c r="B47">
        <v>1191</v>
      </c>
      <c r="C47">
        <v>18</v>
      </c>
      <c r="D47" s="15">
        <f t="shared" si="1"/>
        <v>1209</v>
      </c>
    </row>
    <row r="48" spans="1:5" x14ac:dyDescent="0.25">
      <c r="A48" s="2">
        <v>18.100000000000001</v>
      </c>
      <c r="B48">
        <v>1207</v>
      </c>
      <c r="C48">
        <v>9</v>
      </c>
      <c r="D48" s="15">
        <f t="shared" si="1"/>
        <v>1216</v>
      </c>
    </row>
    <row r="49" spans="1:5" x14ac:dyDescent="0.25">
      <c r="A49" s="2">
        <v>19.100000000000001</v>
      </c>
      <c r="B49">
        <v>1293</v>
      </c>
      <c r="C49">
        <v>5</v>
      </c>
      <c r="D49" s="15">
        <f t="shared" si="1"/>
        <v>1298</v>
      </c>
    </row>
    <row r="50" spans="1:5" x14ac:dyDescent="0.25">
      <c r="A50" t="s">
        <v>211</v>
      </c>
      <c r="E50" s="20">
        <f>SUM(B51:B56)/C3</f>
        <v>3.8676391139924364</v>
      </c>
    </row>
    <row r="51" spans="1:5" x14ac:dyDescent="0.25">
      <c r="A51" s="2">
        <v>21.1</v>
      </c>
      <c r="B51">
        <v>1580</v>
      </c>
      <c r="C51">
        <v>29</v>
      </c>
      <c r="D51" s="15">
        <f t="shared" si="1"/>
        <v>1609</v>
      </c>
    </row>
    <row r="52" spans="1:5" x14ac:dyDescent="0.25">
      <c r="A52" s="2">
        <v>22.1</v>
      </c>
      <c r="B52">
        <v>1039</v>
      </c>
      <c r="C52">
        <v>13</v>
      </c>
      <c r="D52" s="15">
        <f t="shared" si="1"/>
        <v>1052</v>
      </c>
    </row>
    <row r="53" spans="1:5" x14ac:dyDescent="0.25">
      <c r="A53" s="2">
        <v>23.1</v>
      </c>
      <c r="B53">
        <v>1004</v>
      </c>
      <c r="C53">
        <v>20</v>
      </c>
      <c r="D53" s="15">
        <f t="shared" si="1"/>
        <v>1024</v>
      </c>
    </row>
    <row r="54" spans="1:5" x14ac:dyDescent="0.25">
      <c r="A54" s="2">
        <v>24.1</v>
      </c>
      <c r="B54">
        <v>824</v>
      </c>
      <c r="C54">
        <v>14</v>
      </c>
      <c r="D54" s="15">
        <f t="shared" si="1"/>
        <v>838</v>
      </c>
    </row>
    <row r="55" spans="1:5" x14ac:dyDescent="0.25">
      <c r="A55" s="2">
        <v>25.1</v>
      </c>
      <c r="B55">
        <v>1202</v>
      </c>
      <c r="C55">
        <v>20</v>
      </c>
      <c r="D55" s="15">
        <f t="shared" si="1"/>
        <v>1222</v>
      </c>
    </row>
    <row r="56" spans="1:5" x14ac:dyDescent="0.25">
      <c r="A56" s="2">
        <v>26.1</v>
      </c>
      <c r="B56">
        <v>1510</v>
      </c>
      <c r="C56">
        <v>15</v>
      </c>
      <c r="D56" s="15">
        <f t="shared" si="1"/>
        <v>1525</v>
      </c>
    </row>
    <row r="57" spans="1:5" x14ac:dyDescent="0.25">
      <c r="A57" t="s">
        <v>212</v>
      </c>
      <c r="E57" s="20">
        <f>SUM(B58:B63)/C3</f>
        <v>3.699081577525662</v>
      </c>
    </row>
    <row r="58" spans="1:5" x14ac:dyDescent="0.25">
      <c r="A58" s="2">
        <v>28.1</v>
      </c>
      <c r="B58">
        <v>1735</v>
      </c>
      <c r="C58">
        <v>35</v>
      </c>
      <c r="D58" s="15">
        <f t="shared" si="1"/>
        <v>1770</v>
      </c>
    </row>
    <row r="59" spans="1:5" x14ac:dyDescent="0.25">
      <c r="A59" s="2">
        <v>29.1</v>
      </c>
      <c r="B59">
        <v>903</v>
      </c>
      <c r="C59">
        <v>18</v>
      </c>
      <c r="D59" s="15">
        <f t="shared" si="1"/>
        <v>921</v>
      </c>
    </row>
    <row r="60" spans="1:5" x14ac:dyDescent="0.25">
      <c r="A60" s="2">
        <v>30.1</v>
      </c>
      <c r="B60">
        <v>961</v>
      </c>
      <c r="C60">
        <v>22</v>
      </c>
      <c r="D60" s="15">
        <f t="shared" si="1"/>
        <v>983</v>
      </c>
    </row>
    <row r="61" spans="1:5" x14ac:dyDescent="0.25">
      <c r="A61" s="2">
        <v>31.1</v>
      </c>
      <c r="B61">
        <v>990</v>
      </c>
      <c r="C61">
        <v>16</v>
      </c>
      <c r="D61" s="15">
        <f t="shared" si="1"/>
        <v>1006</v>
      </c>
    </row>
    <row r="62" spans="1:5" x14ac:dyDescent="0.25">
      <c r="A62" s="2">
        <v>1.1100000000000001</v>
      </c>
      <c r="B62">
        <v>1008</v>
      </c>
      <c r="C62">
        <v>22</v>
      </c>
      <c r="D62" s="15">
        <f t="shared" si="1"/>
        <v>1030</v>
      </c>
    </row>
    <row r="63" spans="1:5" x14ac:dyDescent="0.25">
      <c r="A63" s="2">
        <v>2.11</v>
      </c>
      <c r="B63">
        <v>1250</v>
      </c>
      <c r="C63">
        <v>9</v>
      </c>
      <c r="D63" s="15">
        <f t="shared" si="1"/>
        <v>1259</v>
      </c>
    </row>
    <row r="64" spans="1:5" x14ac:dyDescent="0.25">
      <c r="A64" t="s">
        <v>213</v>
      </c>
      <c r="E64" s="20">
        <f>SUM(B65:B70)/C3</f>
        <v>3.8562938951917882</v>
      </c>
    </row>
    <row r="65" spans="1:5" x14ac:dyDescent="0.25">
      <c r="A65" s="2">
        <v>4.1100000000000003</v>
      </c>
      <c r="B65">
        <v>1868</v>
      </c>
      <c r="C65">
        <v>50</v>
      </c>
      <c r="D65" s="15">
        <f t="shared" si="1"/>
        <v>1918</v>
      </c>
    </row>
    <row r="66" spans="1:5" x14ac:dyDescent="0.25">
      <c r="A66" s="2">
        <v>5.1100000000000003</v>
      </c>
      <c r="B66">
        <v>1059</v>
      </c>
      <c r="C66">
        <v>36</v>
      </c>
      <c r="D66" s="15">
        <f t="shared" si="1"/>
        <v>1095</v>
      </c>
    </row>
    <row r="67" spans="1:5" x14ac:dyDescent="0.25">
      <c r="A67" s="2">
        <v>6.11</v>
      </c>
      <c r="B67">
        <v>981</v>
      </c>
      <c r="C67">
        <v>16</v>
      </c>
      <c r="D67" s="15">
        <f t="shared" si="1"/>
        <v>997</v>
      </c>
    </row>
    <row r="68" spans="1:5" x14ac:dyDescent="0.25">
      <c r="A68" s="2">
        <v>7.11</v>
      </c>
      <c r="B68">
        <v>1025</v>
      </c>
      <c r="C68">
        <v>17</v>
      </c>
      <c r="D68" s="15">
        <f t="shared" si="1"/>
        <v>1042</v>
      </c>
    </row>
    <row r="69" spans="1:5" x14ac:dyDescent="0.25">
      <c r="A69" s="2">
        <v>8.11</v>
      </c>
      <c r="B69">
        <v>1083</v>
      </c>
      <c r="C69">
        <v>20</v>
      </c>
      <c r="D69" s="15">
        <f t="shared" si="1"/>
        <v>1103</v>
      </c>
    </row>
    <row r="70" spans="1:5" x14ac:dyDescent="0.25">
      <c r="A70" s="2">
        <v>9.11</v>
      </c>
      <c r="B70">
        <v>1122</v>
      </c>
      <c r="C70">
        <v>10</v>
      </c>
      <c r="D70" s="15">
        <f t="shared" si="1"/>
        <v>1132</v>
      </c>
    </row>
    <row r="71" spans="1:5" x14ac:dyDescent="0.25">
      <c r="A71" t="s">
        <v>214</v>
      </c>
      <c r="E71" s="20">
        <f>SUM(B72:B77)/C3</f>
        <v>3.5483522420313345</v>
      </c>
    </row>
    <row r="72" spans="1:5" x14ac:dyDescent="0.25">
      <c r="A72" s="2">
        <v>11.11</v>
      </c>
      <c r="B72">
        <v>1768</v>
      </c>
      <c r="C72">
        <v>32</v>
      </c>
      <c r="D72" s="15">
        <f t="shared" si="1"/>
        <v>1800</v>
      </c>
    </row>
    <row r="73" spans="1:5" x14ac:dyDescent="0.25">
      <c r="A73" s="2">
        <v>12.11</v>
      </c>
      <c r="B73">
        <v>912</v>
      </c>
      <c r="C73">
        <v>25</v>
      </c>
      <c r="D73" s="15">
        <f t="shared" si="1"/>
        <v>937</v>
      </c>
    </row>
    <row r="74" spans="1:5" x14ac:dyDescent="0.25">
      <c r="A74" s="2">
        <v>13.11</v>
      </c>
      <c r="B74">
        <v>695</v>
      </c>
      <c r="C74">
        <v>16</v>
      </c>
      <c r="D74" s="15">
        <f t="shared" si="1"/>
        <v>711</v>
      </c>
    </row>
    <row r="75" spans="1:5" x14ac:dyDescent="0.25">
      <c r="A75" s="2">
        <v>14.11</v>
      </c>
      <c r="B75">
        <v>918</v>
      </c>
      <c r="C75">
        <v>15</v>
      </c>
      <c r="D75" s="15">
        <f t="shared" si="1"/>
        <v>933</v>
      </c>
    </row>
    <row r="76" spans="1:5" x14ac:dyDescent="0.25">
      <c r="A76" s="2">
        <v>15.11</v>
      </c>
      <c r="B76">
        <v>969</v>
      </c>
      <c r="C76">
        <v>20</v>
      </c>
      <c r="D76" s="15">
        <f t="shared" ref="D76:D125" si="2">B76+C76</f>
        <v>989</v>
      </c>
    </row>
    <row r="77" spans="1:5" x14ac:dyDescent="0.25">
      <c r="A77" s="2">
        <v>16.11</v>
      </c>
      <c r="B77">
        <v>1306</v>
      </c>
      <c r="C77">
        <v>9</v>
      </c>
      <c r="D77" s="15">
        <f t="shared" si="2"/>
        <v>1315</v>
      </c>
    </row>
    <row r="78" spans="1:5" x14ac:dyDescent="0.25">
      <c r="A78" t="s">
        <v>215</v>
      </c>
      <c r="B78"/>
      <c r="E78" s="20">
        <f>SUM(B79:B84)/C3</f>
        <v>3.370070232306861</v>
      </c>
    </row>
    <row r="79" spans="1:5" x14ac:dyDescent="0.25">
      <c r="A79" s="2">
        <v>18.11</v>
      </c>
      <c r="B79">
        <v>1628</v>
      </c>
      <c r="C79">
        <v>28</v>
      </c>
      <c r="D79" s="15">
        <f t="shared" si="2"/>
        <v>1656</v>
      </c>
      <c r="E79" s="20"/>
    </row>
    <row r="80" spans="1:5" x14ac:dyDescent="0.25">
      <c r="A80" s="2">
        <v>19.11</v>
      </c>
      <c r="B80">
        <v>947</v>
      </c>
      <c r="C80">
        <v>28</v>
      </c>
      <c r="D80" s="15">
        <f t="shared" si="2"/>
        <v>975</v>
      </c>
    </row>
    <row r="81" spans="1:5" x14ac:dyDescent="0.25">
      <c r="A81" s="2">
        <v>20.11</v>
      </c>
      <c r="B81">
        <v>727</v>
      </c>
      <c r="C81">
        <v>20</v>
      </c>
      <c r="D81" s="15">
        <f t="shared" si="2"/>
        <v>747</v>
      </c>
    </row>
    <row r="82" spans="1:5" x14ac:dyDescent="0.25">
      <c r="A82" s="2">
        <v>21.11</v>
      </c>
      <c r="B82">
        <v>863</v>
      </c>
      <c r="C82">
        <v>18</v>
      </c>
      <c r="D82" s="15">
        <f t="shared" si="2"/>
        <v>881</v>
      </c>
    </row>
    <row r="83" spans="1:5" x14ac:dyDescent="0.25">
      <c r="A83" s="2">
        <v>22.11</v>
      </c>
      <c r="B83">
        <v>964</v>
      </c>
      <c r="C83">
        <v>23</v>
      </c>
      <c r="D83" s="15">
        <f t="shared" si="2"/>
        <v>987</v>
      </c>
    </row>
    <row r="84" spans="1:5" x14ac:dyDescent="0.25">
      <c r="A84" s="2">
        <v>23.11</v>
      </c>
      <c r="B84">
        <v>1109</v>
      </c>
      <c r="C84">
        <v>13</v>
      </c>
      <c r="D84" s="15">
        <f t="shared" si="2"/>
        <v>1122</v>
      </c>
    </row>
    <row r="85" spans="1:5" x14ac:dyDescent="0.25">
      <c r="A85" t="s">
        <v>216</v>
      </c>
      <c r="E85" s="20">
        <f>SUM(B86:B91)/$C$3</f>
        <v>3.7298757428417071</v>
      </c>
    </row>
    <row r="86" spans="1:5" x14ac:dyDescent="0.25">
      <c r="A86" s="2">
        <v>25.11</v>
      </c>
      <c r="B86">
        <v>1660</v>
      </c>
      <c r="C86">
        <v>40</v>
      </c>
      <c r="D86" s="15">
        <f t="shared" si="2"/>
        <v>1700</v>
      </c>
    </row>
    <row r="87" spans="1:5" x14ac:dyDescent="0.25">
      <c r="A87" s="2">
        <v>26.11</v>
      </c>
      <c r="B87">
        <v>958</v>
      </c>
      <c r="C87">
        <v>21</v>
      </c>
      <c r="D87" s="15">
        <f t="shared" si="2"/>
        <v>979</v>
      </c>
    </row>
    <row r="88" spans="1:5" x14ac:dyDescent="0.25">
      <c r="A88" s="2">
        <v>27.11</v>
      </c>
      <c r="B88">
        <v>1040</v>
      </c>
      <c r="C88">
        <v>26</v>
      </c>
      <c r="D88" s="15">
        <f t="shared" si="2"/>
        <v>1066</v>
      </c>
    </row>
    <row r="89" spans="1:5" x14ac:dyDescent="0.25">
      <c r="A89" s="2">
        <v>28.11</v>
      </c>
      <c r="B89">
        <v>851</v>
      </c>
      <c r="C89">
        <v>26</v>
      </c>
      <c r="D89" s="15">
        <f t="shared" si="2"/>
        <v>877</v>
      </c>
    </row>
    <row r="90" spans="1:5" x14ac:dyDescent="0.25">
      <c r="A90" s="2">
        <v>29.11</v>
      </c>
      <c r="B90">
        <v>1067</v>
      </c>
      <c r="C90">
        <v>29</v>
      </c>
      <c r="D90" s="15">
        <f t="shared" si="2"/>
        <v>1096</v>
      </c>
    </row>
    <row r="91" spans="1:5" x14ac:dyDescent="0.25">
      <c r="A91" s="2">
        <v>30.11</v>
      </c>
      <c r="B91">
        <v>1328</v>
      </c>
      <c r="C91">
        <v>18</v>
      </c>
      <c r="D91" s="15">
        <f t="shared" si="2"/>
        <v>1346</v>
      </c>
    </row>
    <row r="92" spans="1:5" x14ac:dyDescent="0.25">
      <c r="A92" t="s">
        <v>217</v>
      </c>
      <c r="E92" s="20">
        <f>SUM(B93:B98)/$C$3</f>
        <v>3.3598055105348461</v>
      </c>
    </row>
    <row r="93" spans="1:5" x14ac:dyDescent="0.25">
      <c r="A93" s="2">
        <v>2.12</v>
      </c>
      <c r="B93">
        <v>1780</v>
      </c>
      <c r="C93">
        <v>44</v>
      </c>
      <c r="D93" s="15">
        <f t="shared" si="2"/>
        <v>1824</v>
      </c>
    </row>
    <row r="94" spans="1:5" x14ac:dyDescent="0.25">
      <c r="A94" s="2">
        <v>3.12</v>
      </c>
      <c r="B94">
        <v>889</v>
      </c>
      <c r="C94">
        <v>29</v>
      </c>
      <c r="D94" s="15">
        <f t="shared" si="2"/>
        <v>918</v>
      </c>
    </row>
    <row r="95" spans="1:5" x14ac:dyDescent="0.25">
      <c r="A95" s="2">
        <v>4.12</v>
      </c>
      <c r="B95">
        <v>796</v>
      </c>
      <c r="C95">
        <v>20</v>
      </c>
      <c r="D95" s="15">
        <f t="shared" si="2"/>
        <v>816</v>
      </c>
    </row>
    <row r="96" spans="1:5" x14ac:dyDescent="0.25">
      <c r="A96" s="2">
        <v>5.12</v>
      </c>
      <c r="B96">
        <v>736</v>
      </c>
      <c r="C96">
        <v>16</v>
      </c>
      <c r="D96" s="15">
        <f t="shared" si="2"/>
        <v>752</v>
      </c>
    </row>
    <row r="97" spans="1:5" x14ac:dyDescent="0.25">
      <c r="A97" s="2">
        <v>6.12</v>
      </c>
      <c r="B97">
        <v>872</v>
      </c>
      <c r="C97">
        <v>24</v>
      </c>
      <c r="D97" s="15">
        <f t="shared" si="2"/>
        <v>896</v>
      </c>
    </row>
    <row r="98" spans="1:5" x14ac:dyDescent="0.25">
      <c r="A98" s="2">
        <v>7.12</v>
      </c>
      <c r="B98">
        <v>1146</v>
      </c>
      <c r="C98">
        <v>14</v>
      </c>
      <c r="D98" s="15">
        <f t="shared" si="2"/>
        <v>1160</v>
      </c>
    </row>
    <row r="99" spans="1:5" x14ac:dyDescent="0.25">
      <c r="A99" t="s">
        <v>218</v>
      </c>
      <c r="E99" s="20">
        <f>SUM(B100:B105)/$C$3</f>
        <v>3.2312263641274988</v>
      </c>
    </row>
    <row r="100" spans="1:5" x14ac:dyDescent="0.25">
      <c r="A100" s="2">
        <v>9.1199999999999992</v>
      </c>
      <c r="B100">
        <v>1744</v>
      </c>
      <c r="C100">
        <v>40</v>
      </c>
      <c r="D100" s="15">
        <f t="shared" si="2"/>
        <v>1784</v>
      </c>
    </row>
    <row r="101" spans="1:5" x14ac:dyDescent="0.25">
      <c r="A101" s="2">
        <v>10.119999999999999</v>
      </c>
      <c r="B101">
        <v>907</v>
      </c>
      <c r="C101">
        <v>25</v>
      </c>
      <c r="D101" s="15">
        <f t="shared" si="2"/>
        <v>932</v>
      </c>
    </row>
    <row r="102" spans="1:5" x14ac:dyDescent="0.25">
      <c r="A102" s="2">
        <v>11.12</v>
      </c>
      <c r="B102">
        <v>767</v>
      </c>
      <c r="C102">
        <v>31</v>
      </c>
      <c r="D102" s="15">
        <f t="shared" si="2"/>
        <v>798</v>
      </c>
    </row>
    <row r="103" spans="1:5" x14ac:dyDescent="0.25">
      <c r="A103" s="2">
        <v>12.12</v>
      </c>
      <c r="B103">
        <v>711</v>
      </c>
      <c r="C103">
        <v>18</v>
      </c>
      <c r="D103" s="15">
        <f t="shared" si="2"/>
        <v>729</v>
      </c>
    </row>
    <row r="104" spans="1:5" x14ac:dyDescent="0.25">
      <c r="A104" s="2">
        <v>13.12</v>
      </c>
      <c r="B104">
        <v>785</v>
      </c>
      <c r="C104">
        <v>24</v>
      </c>
      <c r="D104" s="15">
        <f t="shared" si="2"/>
        <v>809</v>
      </c>
    </row>
    <row r="105" spans="1:5" x14ac:dyDescent="0.25">
      <c r="A105" s="2">
        <v>14.12</v>
      </c>
      <c r="B105">
        <v>1067</v>
      </c>
      <c r="C105">
        <v>14</v>
      </c>
      <c r="D105" s="15">
        <f t="shared" si="2"/>
        <v>1081</v>
      </c>
    </row>
    <row r="106" spans="1:5" x14ac:dyDescent="0.25">
      <c r="A106" t="s">
        <v>219</v>
      </c>
      <c r="E106" s="20">
        <f>SUM(B107:B112)/$C$3</f>
        <v>3.1561318206374933</v>
      </c>
    </row>
    <row r="107" spans="1:5" x14ac:dyDescent="0.25">
      <c r="A107" s="2">
        <v>16.12</v>
      </c>
      <c r="B107">
        <v>1736</v>
      </c>
      <c r="C107">
        <v>22</v>
      </c>
      <c r="D107" s="15">
        <f t="shared" si="2"/>
        <v>1758</v>
      </c>
    </row>
    <row r="108" spans="1:5" x14ac:dyDescent="0.25">
      <c r="A108" s="2">
        <v>17.12</v>
      </c>
      <c r="B108">
        <v>795</v>
      </c>
      <c r="C108">
        <v>22</v>
      </c>
      <c r="D108" s="15">
        <f t="shared" si="2"/>
        <v>817</v>
      </c>
    </row>
    <row r="109" spans="1:5" x14ac:dyDescent="0.25">
      <c r="A109" s="2">
        <v>18.12</v>
      </c>
      <c r="B109">
        <v>660</v>
      </c>
      <c r="C109">
        <v>20</v>
      </c>
      <c r="D109" s="15">
        <f t="shared" si="2"/>
        <v>680</v>
      </c>
    </row>
    <row r="110" spans="1:5" x14ac:dyDescent="0.25">
      <c r="A110" s="2">
        <v>19.12</v>
      </c>
      <c r="B110">
        <v>852</v>
      </c>
      <c r="C110">
        <v>26</v>
      </c>
      <c r="D110" s="15">
        <f t="shared" si="2"/>
        <v>878</v>
      </c>
    </row>
    <row r="111" spans="1:5" x14ac:dyDescent="0.25">
      <c r="A111" s="2">
        <v>20.12</v>
      </c>
      <c r="B111">
        <v>785</v>
      </c>
      <c r="C111">
        <v>24</v>
      </c>
      <c r="D111" s="15">
        <f t="shared" si="2"/>
        <v>809</v>
      </c>
    </row>
    <row r="112" spans="1:5" x14ac:dyDescent="0.25">
      <c r="A112" s="2">
        <v>21.12</v>
      </c>
      <c r="B112">
        <v>1014</v>
      </c>
      <c r="C112">
        <v>22</v>
      </c>
      <c r="D112" s="15">
        <f t="shared" si="2"/>
        <v>1036</v>
      </c>
    </row>
    <row r="113" spans="1:5" x14ac:dyDescent="0.25">
      <c r="A113" t="s">
        <v>220</v>
      </c>
      <c r="E113" s="20">
        <f>SUM(B114:B119)/$C$3</f>
        <v>3.9054565099945977</v>
      </c>
    </row>
    <row r="114" spans="1:5" x14ac:dyDescent="0.25">
      <c r="A114" s="2">
        <v>23.1</v>
      </c>
      <c r="B114">
        <v>1802</v>
      </c>
      <c r="C114">
        <v>54</v>
      </c>
      <c r="D114" s="15">
        <f t="shared" si="2"/>
        <v>1856</v>
      </c>
    </row>
    <row r="115" spans="1:5" x14ac:dyDescent="0.25">
      <c r="A115" s="2">
        <v>24.12</v>
      </c>
      <c r="B115">
        <v>1066</v>
      </c>
      <c r="C115">
        <v>23</v>
      </c>
      <c r="D115" s="15">
        <f t="shared" si="2"/>
        <v>1089</v>
      </c>
    </row>
    <row r="116" spans="1:5" x14ac:dyDescent="0.25">
      <c r="A116" s="2">
        <v>25.14</v>
      </c>
      <c r="B116">
        <v>1162</v>
      </c>
      <c r="C116">
        <v>10</v>
      </c>
      <c r="D116" s="15">
        <f t="shared" si="2"/>
        <v>1172</v>
      </c>
    </row>
    <row r="117" spans="1:5" x14ac:dyDescent="0.25">
      <c r="A117" s="2">
        <v>26.16</v>
      </c>
      <c r="B117">
        <v>918</v>
      </c>
      <c r="C117">
        <v>58</v>
      </c>
      <c r="D117" s="15">
        <f t="shared" si="2"/>
        <v>976</v>
      </c>
    </row>
    <row r="118" spans="1:5" x14ac:dyDescent="0.25">
      <c r="A118" s="2">
        <v>27.18</v>
      </c>
      <c r="B118">
        <v>999</v>
      </c>
      <c r="C118">
        <v>27</v>
      </c>
      <c r="D118" s="15">
        <f t="shared" si="2"/>
        <v>1026</v>
      </c>
    </row>
    <row r="119" spans="1:5" x14ac:dyDescent="0.25">
      <c r="A119" s="2">
        <v>28.2</v>
      </c>
      <c r="B119">
        <v>1282</v>
      </c>
      <c r="C119">
        <v>36</v>
      </c>
      <c r="D119" s="15">
        <f t="shared" si="2"/>
        <v>1318</v>
      </c>
    </row>
    <row r="120" spans="1:5" x14ac:dyDescent="0.25">
      <c r="A120" t="s">
        <v>221</v>
      </c>
      <c r="E120" s="20">
        <f>SUM(B121:B126)/$C$3</f>
        <v>4.5877903835764453</v>
      </c>
    </row>
    <row r="121" spans="1:5" x14ac:dyDescent="0.25">
      <c r="A121" s="2">
        <v>30.12</v>
      </c>
      <c r="B121">
        <v>2212</v>
      </c>
      <c r="C121">
        <v>76</v>
      </c>
      <c r="D121" s="15">
        <f t="shared" si="2"/>
        <v>2288</v>
      </c>
    </row>
    <row r="122" spans="1:5" x14ac:dyDescent="0.25">
      <c r="A122" s="2">
        <v>31.12</v>
      </c>
      <c r="B122">
        <v>1653</v>
      </c>
      <c r="C122">
        <v>113</v>
      </c>
      <c r="D122" s="15">
        <f t="shared" si="2"/>
        <v>1766</v>
      </c>
    </row>
    <row r="123" spans="1:5" x14ac:dyDescent="0.25">
      <c r="A123" s="2">
        <v>2.0099999999999998</v>
      </c>
      <c r="B123">
        <v>2265</v>
      </c>
      <c r="C123">
        <v>108</v>
      </c>
      <c r="D123" s="15">
        <f t="shared" si="2"/>
        <v>2373</v>
      </c>
    </row>
    <row r="124" spans="1:5" x14ac:dyDescent="0.25">
      <c r="A124" s="2">
        <v>3.01</v>
      </c>
      <c r="B124">
        <v>1253</v>
      </c>
      <c r="C124">
        <v>57</v>
      </c>
      <c r="D124" s="15">
        <f t="shared" si="2"/>
        <v>1310</v>
      </c>
    </row>
    <row r="125" spans="1:5" x14ac:dyDescent="0.25">
      <c r="A125" s="2">
        <v>4.01</v>
      </c>
      <c r="B125">
        <v>1109</v>
      </c>
      <c r="C125">
        <v>1287</v>
      </c>
      <c r="D125" s="15">
        <f t="shared" si="2"/>
        <v>2396</v>
      </c>
    </row>
    <row r="126" spans="1:5" x14ac:dyDescent="0.25">
      <c r="B126"/>
      <c r="C126"/>
      <c r="D126"/>
    </row>
    <row r="127" spans="1:5" x14ac:dyDescent="0.25">
      <c r="A127"/>
    </row>
    <row r="128" spans="1:5" x14ac:dyDescent="0.25">
      <c r="A128" s="2"/>
      <c r="B128"/>
      <c r="C128"/>
      <c r="D128"/>
      <c r="E128" s="20"/>
    </row>
    <row r="129" spans="1:1" x14ac:dyDescent="0.25">
      <c r="A129" s="2"/>
    </row>
    <row r="130" spans="1:1" x14ac:dyDescent="0.25">
      <c r="A130" s="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workbookViewId="0">
      <selection activeCell="B1" sqref="B1"/>
    </sheetView>
  </sheetViews>
  <sheetFormatPr defaultRowHeight="15" x14ac:dyDescent="0.25"/>
  <cols>
    <col min="1" max="4" width="11" style="15" customWidth="1"/>
    <col min="5" max="5" width="10.85546875" style="15" customWidth="1"/>
    <col min="6" max="16384" width="9.140625" style="15"/>
  </cols>
  <sheetData>
    <row r="1" spans="1:5" x14ac:dyDescent="0.25">
      <c r="A1" s="4" t="s">
        <v>224</v>
      </c>
      <c r="B1" s="4" t="s">
        <v>118</v>
      </c>
    </row>
    <row r="2" spans="1:5" x14ac:dyDescent="0.25">
      <c r="B2" s="15" t="s">
        <v>87</v>
      </c>
      <c r="C2" s="16">
        <v>6592</v>
      </c>
      <c r="D2" s="16"/>
    </row>
    <row r="3" spans="1:5" x14ac:dyDescent="0.25">
      <c r="B3" s="15" t="s">
        <v>88</v>
      </c>
      <c r="C3" s="16">
        <v>1850</v>
      </c>
      <c r="D3" s="16"/>
    </row>
    <row r="4" spans="1:5" x14ac:dyDescent="0.25">
      <c r="B4" s="15" t="s">
        <v>89</v>
      </c>
      <c r="C4" s="16"/>
      <c r="D4" s="16"/>
    </row>
    <row r="5" spans="1:5" x14ac:dyDescent="0.25">
      <c r="B5" s="17" t="s">
        <v>1</v>
      </c>
      <c r="C5" s="18">
        <f>B8/C3</f>
        <v>105.09243243243243</v>
      </c>
      <c r="D5" s="18"/>
    </row>
    <row r="6" spans="1:5" x14ac:dyDescent="0.25">
      <c r="B6" s="17" t="s">
        <v>90</v>
      </c>
      <c r="C6" s="18">
        <f>B8/C2</f>
        <v>29.493476941747574</v>
      </c>
      <c r="D6" s="18"/>
    </row>
    <row r="7" spans="1:5" x14ac:dyDescent="0.25">
      <c r="B7" s="15" t="s">
        <v>91</v>
      </c>
      <c r="C7" s="15" t="s">
        <v>92</v>
      </c>
      <c r="D7" s="15" t="s">
        <v>222</v>
      </c>
      <c r="E7" s="4" t="str">
        <f>B1</f>
        <v>Imea</v>
      </c>
    </row>
    <row r="8" spans="1:5" x14ac:dyDescent="0.25">
      <c r="A8" s="15" t="s">
        <v>93</v>
      </c>
      <c r="B8" s="15">
        <f>SUM(B10:B175)</f>
        <v>194421</v>
      </c>
      <c r="C8" s="19">
        <f>SUM(C10:C196)</f>
        <v>4082</v>
      </c>
      <c r="D8" s="19">
        <f>SUM(D10:D196)</f>
        <v>198503</v>
      </c>
      <c r="E8" s="15" t="s">
        <v>94</v>
      </c>
    </row>
    <row r="9" spans="1:5" x14ac:dyDescent="0.25">
      <c r="A9" s="15" t="s">
        <v>6</v>
      </c>
    </row>
    <row r="10" spans="1:5" x14ac:dyDescent="0.25">
      <c r="A10" t="s">
        <v>95</v>
      </c>
      <c r="E10" s="20">
        <f>SUM(B11:B16)/$C$3</f>
        <v>3.2972972972972974</v>
      </c>
    </row>
    <row r="11" spans="1:5" x14ac:dyDescent="0.25">
      <c r="A11">
        <v>3.02</v>
      </c>
      <c r="B11" s="15">
        <v>1663</v>
      </c>
      <c r="C11" s="15">
        <v>32</v>
      </c>
      <c r="D11" s="15">
        <f>B11+C11</f>
        <v>1695</v>
      </c>
      <c r="E11" s="20"/>
    </row>
    <row r="12" spans="1:5" x14ac:dyDescent="0.25">
      <c r="A12" s="15">
        <v>4.0199999999999996</v>
      </c>
      <c r="B12" s="15">
        <v>1037</v>
      </c>
      <c r="C12" s="15">
        <v>23</v>
      </c>
      <c r="D12" s="15">
        <f t="shared" ref="D12:D75" si="0">B12+C12</f>
        <v>1060</v>
      </c>
    </row>
    <row r="13" spans="1:5" x14ac:dyDescent="0.25">
      <c r="A13" s="15">
        <v>5.0199999999999996</v>
      </c>
      <c r="B13" s="15">
        <v>1067</v>
      </c>
      <c r="C13" s="15">
        <v>45</v>
      </c>
      <c r="D13" s="15">
        <f t="shared" si="0"/>
        <v>1112</v>
      </c>
    </row>
    <row r="14" spans="1:5" x14ac:dyDescent="0.25">
      <c r="A14">
        <v>6.02</v>
      </c>
      <c r="B14">
        <v>927</v>
      </c>
      <c r="C14">
        <v>27</v>
      </c>
      <c r="D14" s="15">
        <f t="shared" si="0"/>
        <v>954</v>
      </c>
    </row>
    <row r="15" spans="1:5" x14ac:dyDescent="0.25">
      <c r="A15">
        <v>7.02</v>
      </c>
      <c r="B15">
        <v>778</v>
      </c>
      <c r="C15">
        <v>20</v>
      </c>
      <c r="D15" s="15">
        <f t="shared" si="0"/>
        <v>798</v>
      </c>
    </row>
    <row r="16" spans="1:5" x14ac:dyDescent="0.25">
      <c r="A16">
        <v>8.02</v>
      </c>
      <c r="B16">
        <v>628</v>
      </c>
      <c r="C16">
        <v>6</v>
      </c>
      <c r="D16" s="15">
        <f t="shared" si="0"/>
        <v>634</v>
      </c>
    </row>
    <row r="17" spans="1:5" x14ac:dyDescent="0.25">
      <c r="A17" t="s">
        <v>96</v>
      </c>
      <c r="E17" s="20">
        <f>SUM(B18:B23)/C3</f>
        <v>4.6772972972972973</v>
      </c>
    </row>
    <row r="18" spans="1:5" x14ac:dyDescent="0.25">
      <c r="A18" s="15">
        <v>10.02</v>
      </c>
      <c r="B18">
        <v>1204</v>
      </c>
      <c r="C18">
        <v>19</v>
      </c>
      <c r="D18" s="15">
        <f t="shared" si="0"/>
        <v>1223</v>
      </c>
    </row>
    <row r="19" spans="1:5" x14ac:dyDescent="0.25">
      <c r="A19">
        <v>11.02</v>
      </c>
      <c r="B19">
        <v>1127</v>
      </c>
      <c r="C19">
        <v>9</v>
      </c>
      <c r="D19" s="15">
        <f t="shared" si="0"/>
        <v>1136</v>
      </c>
    </row>
    <row r="20" spans="1:5" x14ac:dyDescent="0.25">
      <c r="A20" s="15">
        <v>12.02</v>
      </c>
      <c r="B20">
        <v>1276</v>
      </c>
      <c r="C20">
        <v>12</v>
      </c>
      <c r="D20" s="15">
        <f t="shared" si="0"/>
        <v>1288</v>
      </c>
    </row>
    <row r="21" spans="1:5" x14ac:dyDescent="0.25">
      <c r="A21">
        <v>13.02</v>
      </c>
      <c r="B21">
        <v>1561</v>
      </c>
      <c r="C21">
        <v>22</v>
      </c>
      <c r="D21" s="15">
        <f t="shared" si="0"/>
        <v>1583</v>
      </c>
    </row>
    <row r="22" spans="1:5" x14ac:dyDescent="0.25">
      <c r="A22" s="15">
        <v>14.02</v>
      </c>
      <c r="B22">
        <v>1666</v>
      </c>
      <c r="C22">
        <v>11</v>
      </c>
      <c r="D22" s="15">
        <f t="shared" si="0"/>
        <v>1677</v>
      </c>
    </row>
    <row r="23" spans="1:5" x14ac:dyDescent="0.25">
      <c r="A23">
        <v>15.02</v>
      </c>
      <c r="B23">
        <v>1819</v>
      </c>
      <c r="C23">
        <v>5</v>
      </c>
      <c r="D23" s="15">
        <f t="shared" si="0"/>
        <v>1824</v>
      </c>
    </row>
    <row r="24" spans="1:5" x14ac:dyDescent="0.25">
      <c r="A24" t="s">
        <v>97</v>
      </c>
      <c r="E24" s="20">
        <f>SUM(B25:B30)/C3</f>
        <v>4.8816216216216217</v>
      </c>
    </row>
    <row r="25" spans="1:5" x14ac:dyDescent="0.25">
      <c r="A25" s="2">
        <v>17.02</v>
      </c>
      <c r="B25">
        <v>2695</v>
      </c>
      <c r="C25">
        <v>73</v>
      </c>
      <c r="D25" s="15">
        <f t="shared" si="0"/>
        <v>2768</v>
      </c>
    </row>
    <row r="26" spans="1:5" x14ac:dyDescent="0.25">
      <c r="A26" s="2">
        <v>18.02</v>
      </c>
      <c r="B26">
        <v>1189</v>
      </c>
      <c r="C26">
        <v>15</v>
      </c>
      <c r="D26" s="15">
        <f t="shared" si="0"/>
        <v>1204</v>
      </c>
    </row>
    <row r="27" spans="1:5" x14ac:dyDescent="0.25">
      <c r="A27" s="2">
        <v>19.02</v>
      </c>
      <c r="B27">
        <v>1460</v>
      </c>
      <c r="C27">
        <v>13</v>
      </c>
      <c r="D27" s="15">
        <f t="shared" si="0"/>
        <v>1473</v>
      </c>
    </row>
    <row r="28" spans="1:5" x14ac:dyDescent="0.25">
      <c r="A28" s="2">
        <v>20.02</v>
      </c>
      <c r="B28">
        <v>1409</v>
      </c>
      <c r="C28">
        <v>13</v>
      </c>
      <c r="D28" s="15">
        <f t="shared" si="0"/>
        <v>1422</v>
      </c>
    </row>
    <row r="29" spans="1:5" x14ac:dyDescent="0.25">
      <c r="A29" s="2">
        <v>21.02</v>
      </c>
      <c r="B29">
        <v>1055</v>
      </c>
      <c r="C29">
        <v>3</v>
      </c>
      <c r="D29" s="15">
        <f t="shared" si="0"/>
        <v>1058</v>
      </c>
    </row>
    <row r="30" spans="1:5" x14ac:dyDescent="0.25">
      <c r="A30" s="2">
        <v>22.02</v>
      </c>
      <c r="B30">
        <v>1223</v>
      </c>
      <c r="C30">
        <v>2</v>
      </c>
      <c r="D30" s="15">
        <f t="shared" si="0"/>
        <v>1225</v>
      </c>
    </row>
    <row r="31" spans="1:5" x14ac:dyDescent="0.25">
      <c r="A31" t="s">
        <v>98</v>
      </c>
      <c r="E31" s="20">
        <f>SUM(B32:B37)/C3</f>
        <v>4.1972972972972977</v>
      </c>
    </row>
    <row r="32" spans="1:5" x14ac:dyDescent="0.25">
      <c r="A32" s="2">
        <v>24.02</v>
      </c>
      <c r="B32">
        <v>2098</v>
      </c>
      <c r="C32">
        <v>23</v>
      </c>
      <c r="D32" s="15">
        <f t="shared" si="0"/>
        <v>2121</v>
      </c>
    </row>
    <row r="33" spans="1:5" x14ac:dyDescent="0.25">
      <c r="A33" s="2">
        <v>25.02</v>
      </c>
      <c r="B33">
        <v>1301</v>
      </c>
      <c r="C33">
        <v>11</v>
      </c>
      <c r="D33" s="15">
        <f t="shared" si="0"/>
        <v>1312</v>
      </c>
    </row>
    <row r="34" spans="1:5" x14ac:dyDescent="0.25">
      <c r="A34" s="2">
        <v>26.02</v>
      </c>
      <c r="B34">
        <v>1245</v>
      </c>
      <c r="C34">
        <v>13</v>
      </c>
      <c r="D34" s="15">
        <f t="shared" si="0"/>
        <v>1258</v>
      </c>
    </row>
    <row r="35" spans="1:5" x14ac:dyDescent="0.25">
      <c r="A35" s="2">
        <v>27.02</v>
      </c>
      <c r="B35">
        <v>1173</v>
      </c>
      <c r="C35">
        <v>7</v>
      </c>
      <c r="D35" s="15">
        <f t="shared" si="0"/>
        <v>1180</v>
      </c>
    </row>
    <row r="36" spans="1:5" x14ac:dyDescent="0.25">
      <c r="A36" s="2">
        <v>28.02</v>
      </c>
      <c r="B36">
        <v>986</v>
      </c>
      <c r="C36">
        <v>6</v>
      </c>
      <c r="D36" s="15">
        <f t="shared" si="0"/>
        <v>992</v>
      </c>
    </row>
    <row r="37" spans="1:5" x14ac:dyDescent="0.25">
      <c r="A37" s="2">
        <v>29.02</v>
      </c>
      <c r="B37">
        <v>962</v>
      </c>
      <c r="C37">
        <v>5</v>
      </c>
      <c r="D37" s="15">
        <f t="shared" si="0"/>
        <v>967</v>
      </c>
    </row>
    <row r="38" spans="1:5" x14ac:dyDescent="0.25">
      <c r="A38" t="s">
        <v>99</v>
      </c>
      <c r="E38" s="20">
        <f>SUM(B39:B44)/C3</f>
        <v>4.2270270270270274</v>
      </c>
    </row>
    <row r="39" spans="1:5" x14ac:dyDescent="0.25">
      <c r="A39" s="2">
        <v>2.0299999999999998</v>
      </c>
      <c r="B39">
        <v>2021</v>
      </c>
      <c r="C39">
        <v>20</v>
      </c>
      <c r="D39" s="15">
        <f t="shared" si="0"/>
        <v>2041</v>
      </c>
    </row>
    <row r="40" spans="1:5" x14ac:dyDescent="0.25">
      <c r="A40" s="2">
        <v>3.03</v>
      </c>
      <c r="B40">
        <v>1378</v>
      </c>
      <c r="C40">
        <v>15</v>
      </c>
      <c r="D40" s="15">
        <f t="shared" si="0"/>
        <v>1393</v>
      </c>
    </row>
    <row r="41" spans="1:5" x14ac:dyDescent="0.25">
      <c r="A41" s="2">
        <v>4.03</v>
      </c>
      <c r="B41">
        <v>1503</v>
      </c>
      <c r="C41">
        <v>15</v>
      </c>
      <c r="D41" s="15">
        <f t="shared" si="0"/>
        <v>1518</v>
      </c>
    </row>
    <row r="42" spans="1:5" x14ac:dyDescent="0.25">
      <c r="A42" s="2">
        <v>5.03</v>
      </c>
      <c r="B42">
        <v>1168</v>
      </c>
      <c r="C42">
        <v>14</v>
      </c>
      <c r="D42" s="15">
        <f t="shared" si="0"/>
        <v>1182</v>
      </c>
    </row>
    <row r="43" spans="1:5" x14ac:dyDescent="0.25">
      <c r="A43" s="2">
        <v>6.03</v>
      </c>
      <c r="B43">
        <v>950</v>
      </c>
      <c r="C43">
        <v>6</v>
      </c>
      <c r="D43" s="15">
        <f t="shared" si="0"/>
        <v>956</v>
      </c>
    </row>
    <row r="44" spans="1:5" x14ac:dyDescent="0.25">
      <c r="A44" s="2">
        <v>7.03</v>
      </c>
      <c r="B44">
        <v>800</v>
      </c>
      <c r="C44">
        <v>6</v>
      </c>
      <c r="D44" s="15">
        <f t="shared" si="0"/>
        <v>806</v>
      </c>
    </row>
    <row r="45" spans="1:5" x14ac:dyDescent="0.25">
      <c r="A45" t="s">
        <v>100</v>
      </c>
      <c r="E45" s="20">
        <f>SUM(B46:B51)/C3</f>
        <v>4.0227027027027029</v>
      </c>
    </row>
    <row r="46" spans="1:5" x14ac:dyDescent="0.25">
      <c r="A46" s="2">
        <v>9.0299999999999994</v>
      </c>
      <c r="B46">
        <v>2100</v>
      </c>
      <c r="C46">
        <v>13</v>
      </c>
      <c r="D46" s="15">
        <f t="shared" si="0"/>
        <v>2113</v>
      </c>
    </row>
    <row r="47" spans="1:5" x14ac:dyDescent="0.25">
      <c r="A47" s="2">
        <v>10.029999999999999</v>
      </c>
      <c r="B47">
        <v>1406</v>
      </c>
      <c r="C47">
        <v>19</v>
      </c>
      <c r="D47" s="15">
        <f t="shared" si="0"/>
        <v>1425</v>
      </c>
    </row>
    <row r="48" spans="1:5" x14ac:dyDescent="0.25">
      <c r="A48" s="2">
        <v>11.03</v>
      </c>
      <c r="B48">
        <v>1097</v>
      </c>
      <c r="C48">
        <v>8</v>
      </c>
      <c r="D48" s="15">
        <f t="shared" si="0"/>
        <v>1105</v>
      </c>
    </row>
    <row r="49" spans="1:5" x14ac:dyDescent="0.25">
      <c r="A49" s="2">
        <v>12.03</v>
      </c>
      <c r="B49">
        <v>1172</v>
      </c>
      <c r="C49">
        <v>14</v>
      </c>
      <c r="D49" s="15">
        <f t="shared" si="0"/>
        <v>1186</v>
      </c>
    </row>
    <row r="50" spans="1:5" x14ac:dyDescent="0.25">
      <c r="A50" s="2">
        <v>13.03</v>
      </c>
      <c r="B50">
        <v>738</v>
      </c>
      <c r="C50">
        <v>5</v>
      </c>
      <c r="D50" s="15">
        <f t="shared" si="0"/>
        <v>743</v>
      </c>
    </row>
    <row r="51" spans="1:5" x14ac:dyDescent="0.25">
      <c r="A51" s="2">
        <v>14.03</v>
      </c>
      <c r="B51">
        <v>929</v>
      </c>
      <c r="C51"/>
      <c r="D51" s="15">
        <f t="shared" si="0"/>
        <v>929</v>
      </c>
    </row>
    <row r="52" spans="1:5" x14ac:dyDescent="0.25">
      <c r="A52" t="s">
        <v>101</v>
      </c>
      <c r="E52" s="20">
        <f>SUM(B53:B58)/C3</f>
        <v>4.4459459459459456</v>
      </c>
    </row>
    <row r="53" spans="1:5" x14ac:dyDescent="0.25">
      <c r="A53" s="2">
        <v>16.03</v>
      </c>
      <c r="B53">
        <v>2051</v>
      </c>
      <c r="C53">
        <v>39</v>
      </c>
      <c r="D53" s="15">
        <f t="shared" si="0"/>
        <v>2090</v>
      </c>
    </row>
    <row r="54" spans="1:5" x14ac:dyDescent="0.25">
      <c r="A54" s="2">
        <v>17.03</v>
      </c>
      <c r="B54">
        <v>1316</v>
      </c>
      <c r="C54">
        <v>8</v>
      </c>
      <c r="D54" s="15">
        <f t="shared" si="0"/>
        <v>1324</v>
      </c>
    </row>
    <row r="55" spans="1:5" x14ac:dyDescent="0.25">
      <c r="A55" s="2">
        <v>18.03</v>
      </c>
      <c r="B55">
        <v>1316</v>
      </c>
      <c r="C55">
        <v>5</v>
      </c>
      <c r="D55" s="15">
        <f t="shared" si="0"/>
        <v>1321</v>
      </c>
    </row>
    <row r="56" spans="1:5" x14ac:dyDescent="0.25">
      <c r="A56" s="2">
        <v>19.03</v>
      </c>
      <c r="B56">
        <v>1185</v>
      </c>
      <c r="C56">
        <v>8</v>
      </c>
      <c r="D56" s="15">
        <f t="shared" si="0"/>
        <v>1193</v>
      </c>
    </row>
    <row r="57" spans="1:5" x14ac:dyDescent="0.25">
      <c r="A57" s="2">
        <v>20.03</v>
      </c>
      <c r="B57">
        <v>1083</v>
      </c>
      <c r="C57">
        <v>5</v>
      </c>
      <c r="D57" s="15">
        <f t="shared" si="0"/>
        <v>1088</v>
      </c>
    </row>
    <row r="58" spans="1:5" x14ac:dyDescent="0.25">
      <c r="A58" s="2">
        <v>21.03</v>
      </c>
      <c r="B58">
        <v>1274</v>
      </c>
      <c r="C58">
        <v>2</v>
      </c>
      <c r="D58" s="15">
        <f t="shared" si="0"/>
        <v>1276</v>
      </c>
    </row>
    <row r="59" spans="1:5" x14ac:dyDescent="0.25">
      <c r="A59" t="s">
        <v>102</v>
      </c>
    </row>
    <row r="60" spans="1:5" x14ac:dyDescent="0.25">
      <c r="A60" s="2">
        <v>23.03</v>
      </c>
      <c r="B60">
        <v>2257</v>
      </c>
      <c r="C60">
        <v>36</v>
      </c>
      <c r="D60" s="15">
        <f t="shared" si="0"/>
        <v>2293</v>
      </c>
      <c r="E60" s="20">
        <f>SUM(B60:B65)/C3</f>
        <v>4.6464864864864861</v>
      </c>
    </row>
    <row r="61" spans="1:5" x14ac:dyDescent="0.25">
      <c r="A61" s="2">
        <v>24.03</v>
      </c>
      <c r="B61">
        <v>1380</v>
      </c>
      <c r="C61">
        <v>22</v>
      </c>
      <c r="D61" s="15">
        <f t="shared" si="0"/>
        <v>1402</v>
      </c>
    </row>
    <row r="62" spans="1:5" x14ac:dyDescent="0.25">
      <c r="A62" s="2">
        <v>25.03</v>
      </c>
      <c r="B62">
        <v>1231</v>
      </c>
      <c r="C62">
        <v>17</v>
      </c>
      <c r="D62" s="15">
        <f t="shared" si="0"/>
        <v>1248</v>
      </c>
    </row>
    <row r="63" spans="1:5" x14ac:dyDescent="0.25">
      <c r="A63" s="2">
        <v>26.03</v>
      </c>
      <c r="B63">
        <v>1323</v>
      </c>
      <c r="C63">
        <v>14</v>
      </c>
      <c r="D63" s="15">
        <f t="shared" si="0"/>
        <v>1337</v>
      </c>
    </row>
    <row r="64" spans="1:5" x14ac:dyDescent="0.25">
      <c r="A64" s="2">
        <v>27.03</v>
      </c>
      <c r="B64">
        <v>1214</v>
      </c>
      <c r="C64">
        <v>16</v>
      </c>
      <c r="D64" s="15">
        <f t="shared" si="0"/>
        <v>1230</v>
      </c>
    </row>
    <row r="65" spans="1:5" x14ac:dyDescent="0.25">
      <c r="A65" s="2">
        <v>28.03</v>
      </c>
      <c r="B65">
        <v>1191</v>
      </c>
      <c r="C65">
        <v>8</v>
      </c>
      <c r="D65" s="15">
        <f t="shared" si="0"/>
        <v>1199</v>
      </c>
    </row>
    <row r="66" spans="1:5" x14ac:dyDescent="0.25">
      <c r="A66" t="s">
        <v>103</v>
      </c>
    </row>
    <row r="67" spans="1:5" x14ac:dyDescent="0.25">
      <c r="A67" s="2">
        <v>30.03</v>
      </c>
      <c r="B67">
        <v>1994</v>
      </c>
      <c r="C67">
        <v>17</v>
      </c>
      <c r="D67" s="15">
        <f t="shared" si="0"/>
        <v>2011</v>
      </c>
      <c r="E67" s="20">
        <f>SUM(B67:B72)/C3</f>
        <v>4.5675675675675675</v>
      </c>
    </row>
    <row r="68" spans="1:5" x14ac:dyDescent="0.25">
      <c r="A68" s="2">
        <v>31.03</v>
      </c>
      <c r="B68">
        <v>1363</v>
      </c>
      <c r="C68">
        <v>22</v>
      </c>
      <c r="D68" s="15">
        <f t="shared" si="0"/>
        <v>1385</v>
      </c>
    </row>
    <row r="69" spans="1:5" x14ac:dyDescent="0.25">
      <c r="A69" s="2">
        <v>1.04</v>
      </c>
      <c r="B69">
        <v>1491</v>
      </c>
      <c r="C69">
        <v>12</v>
      </c>
      <c r="D69" s="15">
        <f t="shared" si="0"/>
        <v>1503</v>
      </c>
    </row>
    <row r="70" spans="1:5" x14ac:dyDescent="0.25">
      <c r="A70" s="2">
        <v>2.04</v>
      </c>
      <c r="B70">
        <v>1096</v>
      </c>
      <c r="C70">
        <v>15</v>
      </c>
      <c r="D70" s="15">
        <f t="shared" si="0"/>
        <v>1111</v>
      </c>
    </row>
    <row r="71" spans="1:5" x14ac:dyDescent="0.25">
      <c r="A71" s="2">
        <v>3.04</v>
      </c>
      <c r="B71">
        <v>1296</v>
      </c>
      <c r="C71">
        <v>8</v>
      </c>
      <c r="D71" s="15">
        <f t="shared" si="0"/>
        <v>1304</v>
      </c>
    </row>
    <row r="72" spans="1:5" x14ac:dyDescent="0.25">
      <c r="A72" s="2">
        <v>4.04</v>
      </c>
      <c r="B72">
        <v>1210</v>
      </c>
      <c r="C72">
        <v>3</v>
      </c>
      <c r="D72" s="15">
        <f t="shared" si="0"/>
        <v>1213</v>
      </c>
    </row>
    <row r="73" spans="1:5" x14ac:dyDescent="0.25">
      <c r="A73" t="s">
        <v>104</v>
      </c>
      <c r="B73"/>
    </row>
    <row r="74" spans="1:5" x14ac:dyDescent="0.25">
      <c r="A74" s="2">
        <v>6.04</v>
      </c>
      <c r="B74">
        <v>2244</v>
      </c>
      <c r="C74">
        <v>38</v>
      </c>
      <c r="D74" s="15">
        <f t="shared" si="0"/>
        <v>2282</v>
      </c>
      <c r="E74" s="20">
        <f>SUM(B74:B79)/C3</f>
        <v>4.2264864864864862</v>
      </c>
    </row>
    <row r="75" spans="1:5" x14ac:dyDescent="0.25">
      <c r="A75" s="2">
        <v>7.04</v>
      </c>
      <c r="B75">
        <v>1127</v>
      </c>
      <c r="C75">
        <v>10</v>
      </c>
      <c r="D75" s="15">
        <f t="shared" si="0"/>
        <v>1137</v>
      </c>
    </row>
    <row r="76" spans="1:5" x14ac:dyDescent="0.25">
      <c r="A76" s="2">
        <v>8.0399999999999991</v>
      </c>
      <c r="B76">
        <v>985</v>
      </c>
      <c r="C76">
        <v>13</v>
      </c>
      <c r="D76" s="15">
        <f t="shared" ref="D76:D139" si="1">B76+C76</f>
        <v>998</v>
      </c>
    </row>
    <row r="77" spans="1:5" x14ac:dyDescent="0.25">
      <c r="A77" s="2">
        <v>9.0399999999999991</v>
      </c>
      <c r="B77">
        <v>1133</v>
      </c>
      <c r="C77">
        <v>18</v>
      </c>
      <c r="D77" s="15">
        <f t="shared" si="1"/>
        <v>1151</v>
      </c>
    </row>
    <row r="78" spans="1:5" x14ac:dyDescent="0.25">
      <c r="A78" s="2">
        <v>10.039999999999999</v>
      </c>
      <c r="B78">
        <v>1127</v>
      </c>
      <c r="C78">
        <v>12</v>
      </c>
      <c r="D78" s="15">
        <f t="shared" si="1"/>
        <v>1139</v>
      </c>
    </row>
    <row r="79" spans="1:5" x14ac:dyDescent="0.25">
      <c r="A79" s="2">
        <v>11.04</v>
      </c>
      <c r="B79">
        <v>1203</v>
      </c>
      <c r="C79">
        <v>3</v>
      </c>
      <c r="D79" s="15">
        <f t="shared" si="1"/>
        <v>1206</v>
      </c>
    </row>
    <row r="80" spans="1:5" x14ac:dyDescent="0.25">
      <c r="A80" t="s">
        <v>105</v>
      </c>
    </row>
    <row r="81" spans="1:5" x14ac:dyDescent="0.25">
      <c r="A81" s="2">
        <v>13.04</v>
      </c>
      <c r="B81">
        <v>2422</v>
      </c>
      <c r="C81">
        <v>25</v>
      </c>
      <c r="D81" s="15">
        <f t="shared" si="1"/>
        <v>2447</v>
      </c>
      <c r="E81" s="20">
        <f>SUM(B81:B86)/$C$3</f>
        <v>4.7124324324324327</v>
      </c>
    </row>
    <row r="82" spans="1:5" x14ac:dyDescent="0.25">
      <c r="A82" s="2">
        <v>14.04</v>
      </c>
      <c r="B82">
        <v>1160</v>
      </c>
      <c r="C82">
        <v>14</v>
      </c>
      <c r="D82" s="15">
        <f t="shared" si="1"/>
        <v>1174</v>
      </c>
    </row>
    <row r="83" spans="1:5" x14ac:dyDescent="0.25">
      <c r="A83" s="2">
        <v>15.04</v>
      </c>
      <c r="B83">
        <v>1141</v>
      </c>
      <c r="C83">
        <v>16</v>
      </c>
      <c r="D83" s="15">
        <f t="shared" si="1"/>
        <v>1157</v>
      </c>
    </row>
    <row r="84" spans="1:5" x14ac:dyDescent="0.25">
      <c r="A84" s="2">
        <v>16.04</v>
      </c>
      <c r="B84">
        <v>1249</v>
      </c>
      <c r="C84">
        <v>11</v>
      </c>
      <c r="D84" s="15">
        <f t="shared" si="1"/>
        <v>1260</v>
      </c>
    </row>
    <row r="85" spans="1:5" x14ac:dyDescent="0.25">
      <c r="A85" s="2">
        <v>17.04</v>
      </c>
      <c r="B85">
        <v>1398</v>
      </c>
      <c r="C85">
        <v>12</v>
      </c>
      <c r="D85" s="15">
        <f t="shared" si="1"/>
        <v>1410</v>
      </c>
    </row>
    <row r="86" spans="1:5" x14ac:dyDescent="0.25">
      <c r="A86" s="2">
        <v>18.04</v>
      </c>
      <c r="B86">
        <v>1348</v>
      </c>
      <c r="C86">
        <v>7</v>
      </c>
      <c r="D86" s="15">
        <f t="shared" si="1"/>
        <v>1355</v>
      </c>
    </row>
    <row r="87" spans="1:5" x14ac:dyDescent="0.25">
      <c r="A87" t="s">
        <v>106</v>
      </c>
    </row>
    <row r="88" spans="1:5" x14ac:dyDescent="0.25">
      <c r="A88" s="2">
        <v>20.04</v>
      </c>
      <c r="B88">
        <v>2517</v>
      </c>
      <c r="C88">
        <v>39</v>
      </c>
      <c r="D88" s="15">
        <f t="shared" si="1"/>
        <v>2556</v>
      </c>
      <c r="E88" s="20">
        <f>SUM(B88:B93)/$C$3</f>
        <v>4.7713513513513517</v>
      </c>
    </row>
    <row r="89" spans="1:5" x14ac:dyDescent="0.25">
      <c r="A89" s="2">
        <v>21.04</v>
      </c>
      <c r="B89">
        <v>1476</v>
      </c>
      <c r="C89">
        <v>19</v>
      </c>
      <c r="D89" s="15">
        <f t="shared" si="1"/>
        <v>1495</v>
      </c>
    </row>
    <row r="90" spans="1:5" x14ac:dyDescent="0.25">
      <c r="A90" s="2">
        <v>22.04</v>
      </c>
      <c r="B90">
        <v>1365</v>
      </c>
      <c r="C90">
        <v>18</v>
      </c>
      <c r="D90" s="15">
        <f t="shared" si="1"/>
        <v>1383</v>
      </c>
    </row>
    <row r="91" spans="1:5" x14ac:dyDescent="0.25">
      <c r="A91" s="2">
        <v>23.04</v>
      </c>
      <c r="B91">
        <v>1242</v>
      </c>
      <c r="C91">
        <v>13</v>
      </c>
      <c r="D91" s="15">
        <f t="shared" si="1"/>
        <v>1255</v>
      </c>
    </row>
    <row r="92" spans="1:5" x14ac:dyDescent="0.25">
      <c r="A92" s="2">
        <v>24.04</v>
      </c>
      <c r="B92">
        <v>1129</v>
      </c>
      <c r="C92">
        <v>10</v>
      </c>
      <c r="D92" s="15">
        <f t="shared" si="1"/>
        <v>1139</v>
      </c>
    </row>
    <row r="93" spans="1:5" x14ac:dyDescent="0.25">
      <c r="A93" s="2">
        <v>25.04</v>
      </c>
      <c r="B93">
        <v>1098</v>
      </c>
      <c r="C93">
        <v>2</v>
      </c>
      <c r="D93" s="15">
        <f t="shared" si="1"/>
        <v>1100</v>
      </c>
    </row>
    <row r="94" spans="1:5" x14ac:dyDescent="0.25">
      <c r="A94" t="s">
        <v>107</v>
      </c>
    </row>
    <row r="95" spans="1:5" x14ac:dyDescent="0.25">
      <c r="A95" s="2">
        <v>27.04</v>
      </c>
      <c r="B95">
        <v>2066</v>
      </c>
      <c r="C95">
        <v>24</v>
      </c>
      <c r="D95" s="15">
        <f t="shared" si="1"/>
        <v>2090</v>
      </c>
      <c r="E95" s="20">
        <f>SUM(B95:B100)/$C$3</f>
        <v>4.7789189189189187</v>
      </c>
    </row>
    <row r="96" spans="1:5" x14ac:dyDescent="0.25">
      <c r="A96" s="2">
        <v>28.041</v>
      </c>
      <c r="B96">
        <v>1254</v>
      </c>
      <c r="C96">
        <v>22</v>
      </c>
      <c r="D96" s="15">
        <f t="shared" si="1"/>
        <v>1276</v>
      </c>
    </row>
    <row r="97" spans="1:5" x14ac:dyDescent="0.25">
      <c r="A97" s="2">
        <v>29.042000000000002</v>
      </c>
      <c r="B97">
        <v>1447</v>
      </c>
      <c r="C97">
        <v>15</v>
      </c>
      <c r="D97" s="15">
        <f t="shared" si="1"/>
        <v>1462</v>
      </c>
    </row>
    <row r="98" spans="1:5" x14ac:dyDescent="0.25">
      <c r="A98" s="2">
        <v>30.042999999999999</v>
      </c>
      <c r="B98">
        <v>1255</v>
      </c>
      <c r="C98">
        <v>10</v>
      </c>
      <c r="D98" s="15">
        <f t="shared" si="1"/>
        <v>1265</v>
      </c>
    </row>
    <row r="99" spans="1:5" x14ac:dyDescent="0.25">
      <c r="A99" s="2">
        <v>1.05</v>
      </c>
      <c r="B99">
        <v>1592</v>
      </c>
      <c r="C99">
        <v>18</v>
      </c>
      <c r="D99" s="15">
        <f t="shared" si="1"/>
        <v>1610</v>
      </c>
    </row>
    <row r="100" spans="1:5" x14ac:dyDescent="0.25">
      <c r="A100" s="2">
        <v>2.0499999999999998</v>
      </c>
      <c r="B100">
        <v>1227</v>
      </c>
      <c r="C100">
        <v>5</v>
      </c>
      <c r="D100" s="15">
        <f t="shared" si="1"/>
        <v>1232</v>
      </c>
    </row>
    <row r="101" spans="1:5" x14ac:dyDescent="0.25">
      <c r="A101" t="s">
        <v>108</v>
      </c>
    </row>
    <row r="102" spans="1:5" x14ac:dyDescent="0.25">
      <c r="A102" s="2">
        <v>4.05</v>
      </c>
      <c r="B102">
        <v>2694</v>
      </c>
      <c r="C102">
        <v>33</v>
      </c>
      <c r="D102" s="15">
        <f t="shared" si="1"/>
        <v>2727</v>
      </c>
      <c r="E102" s="20">
        <f>SUM(B102:B107)/$C$3</f>
        <v>4.9767567567567568</v>
      </c>
    </row>
    <row r="103" spans="1:5" x14ac:dyDescent="0.25">
      <c r="A103" s="2">
        <v>5.05</v>
      </c>
      <c r="B103">
        <v>1531</v>
      </c>
      <c r="C103">
        <v>26</v>
      </c>
      <c r="D103" s="15">
        <f t="shared" si="1"/>
        <v>1557</v>
      </c>
    </row>
    <row r="104" spans="1:5" x14ac:dyDescent="0.25">
      <c r="A104" s="2">
        <v>6.05</v>
      </c>
      <c r="B104">
        <v>1316</v>
      </c>
      <c r="C104">
        <v>25</v>
      </c>
      <c r="D104" s="15">
        <f t="shared" si="1"/>
        <v>1341</v>
      </c>
    </row>
    <row r="105" spans="1:5" x14ac:dyDescent="0.25">
      <c r="A105" s="2">
        <v>7.05</v>
      </c>
      <c r="B105">
        <v>1112</v>
      </c>
      <c r="C105">
        <v>37</v>
      </c>
      <c r="D105" s="15">
        <f t="shared" si="1"/>
        <v>1149</v>
      </c>
    </row>
    <row r="106" spans="1:5" x14ac:dyDescent="0.25">
      <c r="A106" s="2">
        <v>8.0500000000000007</v>
      </c>
      <c r="B106">
        <v>993</v>
      </c>
      <c r="C106">
        <v>15</v>
      </c>
      <c r="D106" s="15">
        <f t="shared" si="1"/>
        <v>1008</v>
      </c>
    </row>
    <row r="107" spans="1:5" x14ac:dyDescent="0.25">
      <c r="A107" s="2">
        <v>9.0500000000000007</v>
      </c>
      <c r="B107">
        <v>1561</v>
      </c>
      <c r="C107">
        <v>279</v>
      </c>
      <c r="D107" s="15">
        <f t="shared" si="1"/>
        <v>1840</v>
      </c>
    </row>
    <row r="108" spans="1:5" x14ac:dyDescent="0.25">
      <c r="A108" t="s">
        <v>109</v>
      </c>
    </row>
    <row r="109" spans="1:5" x14ac:dyDescent="0.25">
      <c r="A109" s="2">
        <v>11.05</v>
      </c>
      <c r="B109">
        <v>2462</v>
      </c>
      <c r="C109">
        <v>65</v>
      </c>
      <c r="D109" s="15">
        <f t="shared" si="1"/>
        <v>2527</v>
      </c>
      <c r="E109" s="20">
        <f>SUM(B109:B114)/$C$3</f>
        <v>5.3535135135135139</v>
      </c>
    </row>
    <row r="110" spans="1:5" x14ac:dyDescent="0.25">
      <c r="A110" s="2">
        <v>12.05</v>
      </c>
      <c r="B110">
        <v>1478</v>
      </c>
      <c r="C110">
        <v>77</v>
      </c>
      <c r="D110" s="15">
        <f t="shared" si="1"/>
        <v>1555</v>
      </c>
    </row>
    <row r="111" spans="1:5" x14ac:dyDescent="0.25">
      <c r="A111" s="2">
        <v>13.05</v>
      </c>
      <c r="B111">
        <v>1492</v>
      </c>
      <c r="C111">
        <v>10</v>
      </c>
      <c r="D111" s="15">
        <f t="shared" si="1"/>
        <v>1502</v>
      </c>
    </row>
    <row r="112" spans="1:5" x14ac:dyDescent="0.25">
      <c r="A112" s="2">
        <v>14.05</v>
      </c>
      <c r="B112">
        <v>1393</v>
      </c>
      <c r="C112">
        <v>13</v>
      </c>
      <c r="D112" s="15">
        <f t="shared" si="1"/>
        <v>1406</v>
      </c>
    </row>
    <row r="113" spans="1:5" x14ac:dyDescent="0.25">
      <c r="A113" s="2">
        <v>15.05</v>
      </c>
      <c r="B113">
        <v>1331</v>
      </c>
      <c r="C113">
        <v>36</v>
      </c>
      <c r="D113" s="15">
        <f t="shared" si="1"/>
        <v>1367</v>
      </c>
    </row>
    <row r="114" spans="1:5" x14ac:dyDescent="0.25">
      <c r="A114" s="2">
        <v>16.05</v>
      </c>
      <c r="B114">
        <v>1748</v>
      </c>
      <c r="C114">
        <v>7</v>
      </c>
      <c r="D114" s="15">
        <f t="shared" si="1"/>
        <v>1755</v>
      </c>
    </row>
    <row r="115" spans="1:5" x14ac:dyDescent="0.25">
      <c r="A115" t="s">
        <v>110</v>
      </c>
    </row>
    <row r="116" spans="1:5" x14ac:dyDescent="0.25">
      <c r="A116" s="2">
        <v>18.05</v>
      </c>
      <c r="B116">
        <v>3240</v>
      </c>
      <c r="C116">
        <v>28</v>
      </c>
      <c r="D116" s="15">
        <f t="shared" si="1"/>
        <v>3268</v>
      </c>
      <c r="E116" s="20">
        <f>SUM(B116:B121)/$C$3</f>
        <v>5.258378378378378</v>
      </c>
    </row>
    <row r="117" spans="1:5" x14ac:dyDescent="0.25">
      <c r="A117" s="2">
        <v>19.05</v>
      </c>
      <c r="B117">
        <v>1491</v>
      </c>
      <c r="C117">
        <v>24</v>
      </c>
      <c r="D117" s="15">
        <f t="shared" si="1"/>
        <v>1515</v>
      </c>
    </row>
    <row r="118" spans="1:5" x14ac:dyDescent="0.25">
      <c r="A118" s="2">
        <v>20.05</v>
      </c>
      <c r="B118">
        <v>1262</v>
      </c>
      <c r="C118">
        <v>31</v>
      </c>
      <c r="D118" s="15">
        <f t="shared" si="1"/>
        <v>1293</v>
      </c>
    </row>
    <row r="119" spans="1:5" x14ac:dyDescent="0.25">
      <c r="A119" s="2">
        <v>21.05</v>
      </c>
      <c r="B119">
        <v>1038</v>
      </c>
      <c r="C119">
        <v>13</v>
      </c>
      <c r="D119" s="15">
        <f t="shared" si="1"/>
        <v>1051</v>
      </c>
    </row>
    <row r="120" spans="1:5" x14ac:dyDescent="0.25">
      <c r="A120" s="2">
        <v>22.05</v>
      </c>
      <c r="B120">
        <v>1295</v>
      </c>
      <c r="C120">
        <v>14</v>
      </c>
      <c r="D120" s="15">
        <f t="shared" si="1"/>
        <v>1309</v>
      </c>
    </row>
    <row r="121" spans="1:5" x14ac:dyDescent="0.25">
      <c r="A121" s="2">
        <v>23.05</v>
      </c>
      <c r="B121">
        <v>1402</v>
      </c>
      <c r="C121">
        <v>16</v>
      </c>
      <c r="D121" s="15">
        <f t="shared" si="1"/>
        <v>1418</v>
      </c>
    </row>
    <row r="122" spans="1:5" x14ac:dyDescent="0.25">
      <c r="A122" t="s">
        <v>111</v>
      </c>
    </row>
    <row r="123" spans="1:5" x14ac:dyDescent="0.25">
      <c r="A123" s="2">
        <v>25.05</v>
      </c>
      <c r="B123">
        <v>2169</v>
      </c>
      <c r="C123">
        <v>37</v>
      </c>
      <c r="D123" s="15">
        <f t="shared" si="1"/>
        <v>2206</v>
      </c>
      <c r="E123" s="20">
        <f>SUM(B123:B128)/$C$3</f>
        <v>3.9718918918918917</v>
      </c>
    </row>
    <row r="124" spans="1:5" x14ac:dyDescent="0.25">
      <c r="A124" s="2">
        <v>26.05</v>
      </c>
      <c r="B124">
        <v>1151</v>
      </c>
      <c r="C124">
        <v>18</v>
      </c>
      <c r="D124" s="15">
        <f t="shared" si="1"/>
        <v>1169</v>
      </c>
    </row>
    <row r="125" spans="1:5" x14ac:dyDescent="0.25">
      <c r="A125" s="2">
        <v>27.05</v>
      </c>
      <c r="B125">
        <v>967</v>
      </c>
      <c r="C125">
        <v>18</v>
      </c>
      <c r="D125" s="15">
        <f t="shared" si="1"/>
        <v>985</v>
      </c>
    </row>
    <row r="126" spans="1:5" x14ac:dyDescent="0.25">
      <c r="A126" s="2">
        <v>28.05</v>
      </c>
      <c r="B126">
        <v>962</v>
      </c>
      <c r="C126">
        <v>15</v>
      </c>
      <c r="D126" s="15">
        <f t="shared" si="1"/>
        <v>977</v>
      </c>
    </row>
    <row r="127" spans="1:5" x14ac:dyDescent="0.25">
      <c r="A127" s="2">
        <v>29.05</v>
      </c>
      <c r="B127">
        <v>1057</v>
      </c>
      <c r="C127">
        <v>14</v>
      </c>
      <c r="D127" s="15">
        <f t="shared" si="1"/>
        <v>1071</v>
      </c>
    </row>
    <row r="128" spans="1:5" x14ac:dyDescent="0.25">
      <c r="A128" s="2">
        <v>30.05</v>
      </c>
      <c r="B128">
        <v>1042</v>
      </c>
      <c r="C128">
        <v>9</v>
      </c>
      <c r="D128" s="15">
        <f t="shared" si="1"/>
        <v>1051</v>
      </c>
    </row>
    <row r="129" spans="1:5" x14ac:dyDescent="0.25">
      <c r="A129" s="15" t="s">
        <v>112</v>
      </c>
    </row>
    <row r="130" spans="1:5" x14ac:dyDescent="0.25">
      <c r="A130" s="2">
        <v>1.06</v>
      </c>
      <c r="B130">
        <v>2242</v>
      </c>
      <c r="C130">
        <v>41</v>
      </c>
      <c r="D130" s="15">
        <f t="shared" si="1"/>
        <v>2283</v>
      </c>
      <c r="E130" s="20">
        <f>SUM(B130:B135)/$C$3</f>
        <v>4.6627027027027026</v>
      </c>
    </row>
    <row r="131" spans="1:5" x14ac:dyDescent="0.25">
      <c r="A131" s="2">
        <v>2.06</v>
      </c>
      <c r="B131">
        <v>1398</v>
      </c>
      <c r="C131">
        <v>32</v>
      </c>
      <c r="D131" s="15">
        <f t="shared" si="1"/>
        <v>1430</v>
      </c>
    </row>
    <row r="132" spans="1:5" x14ac:dyDescent="0.25">
      <c r="A132" s="2">
        <v>3.06</v>
      </c>
      <c r="B132">
        <v>1182</v>
      </c>
      <c r="C132">
        <v>65</v>
      </c>
      <c r="D132" s="15">
        <f t="shared" si="1"/>
        <v>1247</v>
      </c>
    </row>
    <row r="133" spans="1:5" x14ac:dyDescent="0.25">
      <c r="A133" s="2">
        <v>4.0599999999999996</v>
      </c>
      <c r="B133">
        <v>1324</v>
      </c>
      <c r="C133">
        <v>34</v>
      </c>
      <c r="D133" s="15">
        <f t="shared" si="1"/>
        <v>1358</v>
      </c>
    </row>
    <row r="134" spans="1:5" x14ac:dyDescent="0.25">
      <c r="A134" s="2">
        <v>5.0599999999999996</v>
      </c>
      <c r="B134">
        <v>1133</v>
      </c>
      <c r="C134">
        <v>46</v>
      </c>
      <c r="D134" s="15">
        <f t="shared" si="1"/>
        <v>1179</v>
      </c>
    </row>
    <row r="135" spans="1:5" x14ac:dyDescent="0.25">
      <c r="A135" s="2">
        <v>6.06</v>
      </c>
      <c r="B135">
        <v>1347</v>
      </c>
      <c r="C135">
        <v>17</v>
      </c>
      <c r="D135" s="15">
        <f t="shared" si="1"/>
        <v>1364</v>
      </c>
    </row>
    <row r="136" spans="1:5" x14ac:dyDescent="0.25">
      <c r="A136" s="15" t="s">
        <v>113</v>
      </c>
    </row>
    <row r="137" spans="1:5" x14ac:dyDescent="0.25">
      <c r="A137" s="2">
        <v>8.06</v>
      </c>
      <c r="B137">
        <v>2493</v>
      </c>
      <c r="C137">
        <v>53</v>
      </c>
      <c r="D137" s="15">
        <f t="shared" si="1"/>
        <v>2546</v>
      </c>
      <c r="E137" s="20">
        <f>SUM(B137:B142)/$C$3</f>
        <v>5.0075675675675679</v>
      </c>
    </row>
    <row r="138" spans="1:5" x14ac:dyDescent="0.25">
      <c r="A138" s="2">
        <v>9.06</v>
      </c>
      <c r="B138">
        <v>1599</v>
      </c>
      <c r="C138">
        <v>34</v>
      </c>
      <c r="D138" s="15">
        <f t="shared" si="1"/>
        <v>1633</v>
      </c>
    </row>
    <row r="139" spans="1:5" x14ac:dyDescent="0.25">
      <c r="A139" s="2">
        <v>10.06</v>
      </c>
      <c r="B139">
        <v>1330</v>
      </c>
      <c r="C139">
        <v>36</v>
      </c>
      <c r="D139" s="15">
        <f t="shared" si="1"/>
        <v>1366</v>
      </c>
    </row>
    <row r="140" spans="1:5" x14ac:dyDescent="0.25">
      <c r="A140" s="2">
        <v>11.06</v>
      </c>
      <c r="B140">
        <v>1285</v>
      </c>
      <c r="C140">
        <v>25</v>
      </c>
      <c r="D140" s="15">
        <f t="shared" ref="D140:D169" si="2">B140+C140</f>
        <v>1310</v>
      </c>
    </row>
    <row r="141" spans="1:5" x14ac:dyDescent="0.25">
      <c r="A141" s="2">
        <v>12.06</v>
      </c>
      <c r="B141">
        <v>1233</v>
      </c>
      <c r="C141">
        <v>21</v>
      </c>
      <c r="D141" s="15">
        <f t="shared" si="2"/>
        <v>1254</v>
      </c>
    </row>
    <row r="142" spans="1:5" x14ac:dyDescent="0.25">
      <c r="A142" s="2">
        <v>13.06</v>
      </c>
      <c r="B142">
        <v>1324</v>
      </c>
      <c r="C142">
        <v>20</v>
      </c>
      <c r="D142" s="15">
        <f t="shared" si="2"/>
        <v>1344</v>
      </c>
    </row>
    <row r="143" spans="1:5" x14ac:dyDescent="0.25">
      <c r="A143" s="15" t="s">
        <v>114</v>
      </c>
    </row>
    <row r="144" spans="1:5" x14ac:dyDescent="0.25">
      <c r="A144" s="2">
        <v>15.06</v>
      </c>
      <c r="B144">
        <v>2182</v>
      </c>
      <c r="C144">
        <v>45</v>
      </c>
      <c r="D144" s="15">
        <f t="shared" si="2"/>
        <v>2227</v>
      </c>
      <c r="E144" s="20">
        <f>SUM(B144:B149)/$C$3</f>
        <v>4.2918918918918916</v>
      </c>
    </row>
    <row r="145" spans="1:5" x14ac:dyDescent="0.25">
      <c r="A145" s="2">
        <v>16.059999999999999</v>
      </c>
      <c r="B145">
        <v>1238</v>
      </c>
      <c r="C145">
        <v>23</v>
      </c>
      <c r="D145" s="15">
        <f t="shared" si="2"/>
        <v>1261</v>
      </c>
    </row>
    <row r="146" spans="1:5" x14ac:dyDescent="0.25">
      <c r="A146" s="2">
        <v>17.059999999999999</v>
      </c>
      <c r="B146">
        <v>1062</v>
      </c>
      <c r="C146">
        <v>5</v>
      </c>
      <c r="D146" s="15">
        <f t="shared" si="2"/>
        <v>1067</v>
      </c>
    </row>
    <row r="147" spans="1:5" x14ac:dyDescent="0.25">
      <c r="A147" s="2">
        <v>18.059999999999999</v>
      </c>
      <c r="B147">
        <v>1002</v>
      </c>
      <c r="C147">
        <v>11</v>
      </c>
      <c r="D147" s="15">
        <f t="shared" si="2"/>
        <v>1013</v>
      </c>
    </row>
    <row r="148" spans="1:5" x14ac:dyDescent="0.25">
      <c r="A148" s="2">
        <v>19.059999999999999</v>
      </c>
      <c r="B148">
        <v>1216</v>
      </c>
      <c r="C148">
        <v>25</v>
      </c>
      <c r="D148" s="15">
        <f t="shared" si="2"/>
        <v>1241</v>
      </c>
    </row>
    <row r="149" spans="1:5" x14ac:dyDescent="0.25">
      <c r="A149" s="2">
        <v>20.059999999999999</v>
      </c>
      <c r="B149">
        <v>1240</v>
      </c>
      <c r="C149">
        <v>15</v>
      </c>
      <c r="D149" s="15">
        <f t="shared" si="2"/>
        <v>1255</v>
      </c>
    </row>
    <row r="150" spans="1:5" x14ac:dyDescent="0.25">
      <c r="A150" s="15" t="s">
        <v>115</v>
      </c>
    </row>
    <row r="151" spans="1:5" x14ac:dyDescent="0.25">
      <c r="A151" s="2">
        <v>22.06</v>
      </c>
      <c r="B151">
        <v>2466</v>
      </c>
      <c r="C151">
        <v>42</v>
      </c>
      <c r="D151" s="15">
        <f t="shared" si="2"/>
        <v>2508</v>
      </c>
      <c r="E151" s="20">
        <f>SUM(B151:B156)/$C$3</f>
        <v>5.0167567567567568</v>
      </c>
    </row>
    <row r="152" spans="1:5" x14ac:dyDescent="0.25">
      <c r="A152" s="2">
        <v>23.06</v>
      </c>
      <c r="B152">
        <v>1593</v>
      </c>
      <c r="C152">
        <v>32</v>
      </c>
      <c r="D152" s="15">
        <f t="shared" si="2"/>
        <v>1625</v>
      </c>
    </row>
    <row r="153" spans="1:5" x14ac:dyDescent="0.25">
      <c r="A153" s="2">
        <v>24.06</v>
      </c>
      <c r="B153"/>
      <c r="C153"/>
    </row>
    <row r="154" spans="1:5" x14ac:dyDescent="0.25">
      <c r="A154" s="2">
        <v>25.06</v>
      </c>
      <c r="B154">
        <v>2426</v>
      </c>
      <c r="C154">
        <v>83</v>
      </c>
      <c r="D154" s="15">
        <f t="shared" si="2"/>
        <v>2509</v>
      </c>
    </row>
    <row r="155" spans="1:5" x14ac:dyDescent="0.25">
      <c r="A155" s="2">
        <v>26.06</v>
      </c>
      <c r="B155">
        <v>1168</v>
      </c>
      <c r="C155">
        <v>30</v>
      </c>
      <c r="D155" s="15">
        <f t="shared" si="2"/>
        <v>1198</v>
      </c>
    </row>
    <row r="156" spans="1:5" x14ac:dyDescent="0.25">
      <c r="A156" s="2">
        <v>27.06</v>
      </c>
      <c r="B156">
        <v>1628</v>
      </c>
      <c r="C156">
        <v>64</v>
      </c>
      <c r="D156" s="15">
        <f t="shared" si="2"/>
        <v>1692</v>
      </c>
    </row>
    <row r="157" spans="1:5" x14ac:dyDescent="0.25">
      <c r="A157" s="15" t="s">
        <v>116</v>
      </c>
    </row>
    <row r="158" spans="1:5" x14ac:dyDescent="0.25">
      <c r="A158" s="2">
        <v>29.06</v>
      </c>
      <c r="B158">
        <v>3737</v>
      </c>
      <c r="C158">
        <v>155</v>
      </c>
      <c r="D158" s="15">
        <f t="shared" si="2"/>
        <v>3892</v>
      </c>
      <c r="E158" s="20">
        <f>SUM(B158:B163)/$C$3</f>
        <v>6.3016216216216216</v>
      </c>
    </row>
    <row r="159" spans="1:5" x14ac:dyDescent="0.25">
      <c r="A159" s="2">
        <v>30.06</v>
      </c>
      <c r="B159">
        <v>1312</v>
      </c>
      <c r="C159">
        <v>76</v>
      </c>
      <c r="D159" s="15">
        <f t="shared" si="2"/>
        <v>1388</v>
      </c>
    </row>
    <row r="160" spans="1:5" x14ac:dyDescent="0.25">
      <c r="A160" s="2">
        <v>1.07</v>
      </c>
      <c r="B160">
        <v>1861</v>
      </c>
      <c r="C160">
        <v>240</v>
      </c>
      <c r="D160" s="15">
        <f t="shared" si="2"/>
        <v>2101</v>
      </c>
    </row>
    <row r="161" spans="1:5" x14ac:dyDescent="0.25">
      <c r="A161" s="2">
        <v>2.0699999999999998</v>
      </c>
      <c r="B161">
        <v>1657</v>
      </c>
      <c r="C161">
        <v>173</v>
      </c>
      <c r="D161" s="15">
        <f t="shared" si="2"/>
        <v>1830</v>
      </c>
    </row>
    <row r="162" spans="1:5" x14ac:dyDescent="0.25">
      <c r="A162" s="2">
        <v>3.07</v>
      </c>
      <c r="B162">
        <v>1530</v>
      </c>
      <c r="C162">
        <v>204</v>
      </c>
      <c r="D162" s="15">
        <f t="shared" si="2"/>
        <v>1734</v>
      </c>
    </row>
    <row r="163" spans="1:5" x14ac:dyDescent="0.25">
      <c r="A163" s="2">
        <v>4.07</v>
      </c>
      <c r="B163">
        <v>1561</v>
      </c>
      <c r="C163">
        <v>114</v>
      </c>
      <c r="D163" s="15">
        <f t="shared" si="2"/>
        <v>1675</v>
      </c>
    </row>
    <row r="164" spans="1:5" x14ac:dyDescent="0.25">
      <c r="A164" s="15" t="s">
        <v>117</v>
      </c>
    </row>
    <row r="165" spans="1:5" x14ac:dyDescent="0.25">
      <c r="A165" s="2">
        <v>6.07</v>
      </c>
      <c r="B165">
        <v>2274</v>
      </c>
      <c r="C165">
        <v>117</v>
      </c>
      <c r="D165" s="15">
        <f t="shared" si="2"/>
        <v>2391</v>
      </c>
      <c r="E165" s="20">
        <f>SUM(B165:B170)/$C$3</f>
        <v>2.7989189189189188</v>
      </c>
    </row>
    <row r="166" spans="1:5" x14ac:dyDescent="0.25">
      <c r="A166" s="2">
        <v>7.07</v>
      </c>
      <c r="B166">
        <v>776</v>
      </c>
      <c r="C166">
        <v>40</v>
      </c>
      <c r="D166" s="15">
        <f t="shared" si="2"/>
        <v>816</v>
      </c>
    </row>
    <row r="167" spans="1:5" x14ac:dyDescent="0.25">
      <c r="A167" s="2">
        <v>8.07</v>
      </c>
      <c r="B167">
        <v>1047</v>
      </c>
      <c r="C167">
        <v>62</v>
      </c>
      <c r="D167" s="15">
        <f t="shared" si="2"/>
        <v>1109</v>
      </c>
    </row>
    <row r="168" spans="1:5" x14ac:dyDescent="0.25">
      <c r="A168" s="2">
        <v>9.07</v>
      </c>
      <c r="B168">
        <v>695</v>
      </c>
      <c r="C168">
        <v>61</v>
      </c>
      <c r="D168" s="15">
        <f t="shared" si="2"/>
        <v>756</v>
      </c>
    </row>
    <row r="169" spans="1:5" x14ac:dyDescent="0.25">
      <c r="A169" s="2">
        <v>10.07</v>
      </c>
      <c r="B169">
        <v>386</v>
      </c>
      <c r="D169" s="15">
        <f t="shared" si="2"/>
        <v>386</v>
      </c>
    </row>
    <row r="170" spans="1:5" x14ac:dyDescent="0.25">
      <c r="A170" s="2"/>
    </row>
    <row r="172" spans="1:5" x14ac:dyDescent="0.25">
      <c r="A172" s="2"/>
    </row>
    <row r="173" spans="1:5" x14ac:dyDescent="0.25">
      <c r="A173" s="2"/>
    </row>
    <row r="174" spans="1:5" x14ac:dyDescent="0.25">
      <c r="A174" s="2"/>
    </row>
    <row r="175" spans="1:5" x14ac:dyDescent="0.25">
      <c r="A175" s="2"/>
    </row>
    <row r="176" spans="1:5" x14ac:dyDescent="0.25">
      <c r="A176" s="2"/>
    </row>
    <row r="177" spans="1:1" x14ac:dyDescent="0.25">
      <c r="A17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activeCell="B1" sqref="B1"/>
    </sheetView>
  </sheetViews>
  <sheetFormatPr defaultRowHeight="15" x14ac:dyDescent="0.25"/>
  <cols>
    <col min="1" max="4" width="11" style="15" customWidth="1"/>
    <col min="5" max="5" width="10.85546875" style="15" customWidth="1"/>
    <col min="6" max="16384" width="9.140625" style="15"/>
  </cols>
  <sheetData>
    <row r="1" spans="1:5" x14ac:dyDescent="0.25">
      <c r="A1" s="4" t="s">
        <v>228</v>
      </c>
      <c r="B1" s="4" t="s">
        <v>118</v>
      </c>
    </row>
    <row r="2" spans="1:5" x14ac:dyDescent="0.25">
      <c r="B2" s="15" t="s">
        <v>87</v>
      </c>
      <c r="C2" s="16">
        <v>8576</v>
      </c>
      <c r="D2" s="16"/>
    </row>
    <row r="3" spans="1:5" x14ac:dyDescent="0.25">
      <c r="B3" s="15" t="s">
        <v>88</v>
      </c>
      <c r="C3" s="16">
        <v>2402</v>
      </c>
      <c r="D3" s="16"/>
    </row>
    <row r="4" spans="1:5" x14ac:dyDescent="0.25">
      <c r="B4" s="15" t="s">
        <v>89</v>
      </c>
      <c r="C4" s="16"/>
      <c r="D4" s="16"/>
    </row>
    <row r="5" spans="1:5" x14ac:dyDescent="0.25">
      <c r="B5" s="17" t="s">
        <v>1</v>
      </c>
      <c r="C5" s="18">
        <f>B8/C3</f>
        <v>68.954204829308907</v>
      </c>
      <c r="D5" s="18"/>
    </row>
    <row r="6" spans="1:5" x14ac:dyDescent="0.25">
      <c r="B6" s="17" t="s">
        <v>90</v>
      </c>
      <c r="C6" s="18">
        <f>B8/C2</f>
        <v>19.312966417910449</v>
      </c>
      <c r="D6" s="18"/>
    </row>
    <row r="7" spans="1:5" x14ac:dyDescent="0.25">
      <c r="B7" s="15" t="s">
        <v>91</v>
      </c>
      <c r="C7" s="15" t="s">
        <v>92</v>
      </c>
      <c r="D7" s="15" t="s">
        <v>222</v>
      </c>
      <c r="E7" s="4" t="s">
        <v>118</v>
      </c>
    </row>
    <row r="8" spans="1:5" x14ac:dyDescent="0.25">
      <c r="A8" s="15" t="s">
        <v>93</v>
      </c>
      <c r="B8" s="15">
        <f>SUM(B10:B119)</f>
        <v>165628</v>
      </c>
      <c r="C8" s="19">
        <f>SUM(C10:C119)</f>
        <v>5785</v>
      </c>
      <c r="D8" s="19">
        <f>SUM(D10:D119)</f>
        <v>171413</v>
      </c>
      <c r="E8" s="15" t="s">
        <v>94</v>
      </c>
    </row>
    <row r="9" spans="1:5" x14ac:dyDescent="0.25">
      <c r="A9" s="15" t="s">
        <v>6</v>
      </c>
    </row>
    <row r="10" spans="1:5" x14ac:dyDescent="0.25">
      <c r="B10"/>
      <c r="C10"/>
      <c r="D10"/>
    </row>
    <row r="11" spans="1:5" x14ac:dyDescent="0.25">
      <c r="A11" t="s">
        <v>207</v>
      </c>
      <c r="E11" s="20">
        <f>SUM(B12:B17)/C3</f>
        <v>4.5378850957535386</v>
      </c>
    </row>
    <row r="12" spans="1:5" x14ac:dyDescent="0.25">
      <c r="A12" s="15">
        <v>21.09</v>
      </c>
      <c r="B12">
        <v>2464</v>
      </c>
      <c r="C12">
        <v>16</v>
      </c>
      <c r="D12">
        <f>B12+C12</f>
        <v>2480</v>
      </c>
    </row>
    <row r="13" spans="1:5" x14ac:dyDescent="0.25">
      <c r="A13">
        <v>22.09</v>
      </c>
      <c r="B13">
        <v>2082</v>
      </c>
      <c r="C13">
        <v>22</v>
      </c>
      <c r="D13">
        <f t="shared" ref="D13:D76" si="0">B13+C13</f>
        <v>2104</v>
      </c>
    </row>
    <row r="14" spans="1:5" x14ac:dyDescent="0.25">
      <c r="A14" s="15">
        <v>23.09</v>
      </c>
      <c r="B14">
        <v>1746</v>
      </c>
      <c r="C14">
        <v>14</v>
      </c>
      <c r="D14">
        <f t="shared" si="0"/>
        <v>1760</v>
      </c>
    </row>
    <row r="15" spans="1:5" x14ac:dyDescent="0.25">
      <c r="A15">
        <v>24.09</v>
      </c>
      <c r="B15">
        <v>1674</v>
      </c>
      <c r="C15">
        <v>8</v>
      </c>
      <c r="D15">
        <f t="shared" si="0"/>
        <v>1682</v>
      </c>
    </row>
    <row r="16" spans="1:5" x14ac:dyDescent="0.25">
      <c r="A16" s="15">
        <v>25.09</v>
      </c>
      <c r="B16">
        <v>1351</v>
      </c>
      <c r="C16">
        <v>5</v>
      </c>
      <c r="D16">
        <f t="shared" si="0"/>
        <v>1356</v>
      </c>
    </row>
    <row r="17" spans="1:5" x14ac:dyDescent="0.25">
      <c r="A17">
        <v>26.09</v>
      </c>
      <c r="B17">
        <v>1583</v>
      </c>
      <c r="C17">
        <v>1</v>
      </c>
      <c r="D17">
        <f t="shared" si="0"/>
        <v>1584</v>
      </c>
    </row>
    <row r="18" spans="1:5" x14ac:dyDescent="0.25">
      <c r="A18" t="s">
        <v>208</v>
      </c>
      <c r="D18"/>
      <c r="E18" s="20">
        <f>SUM(B19:B24)/C3</f>
        <v>5.2264779350541213</v>
      </c>
    </row>
    <row r="19" spans="1:5" x14ac:dyDescent="0.25">
      <c r="A19" s="2">
        <v>28.09</v>
      </c>
      <c r="B19">
        <v>1879</v>
      </c>
      <c r="C19">
        <v>12</v>
      </c>
      <c r="D19">
        <f t="shared" si="0"/>
        <v>1891</v>
      </c>
    </row>
    <row r="20" spans="1:5" x14ac:dyDescent="0.25">
      <c r="A20" s="2">
        <v>29.09</v>
      </c>
      <c r="B20">
        <v>1276</v>
      </c>
      <c r="C20">
        <v>12</v>
      </c>
      <c r="D20">
        <f t="shared" si="0"/>
        <v>1288</v>
      </c>
    </row>
    <row r="21" spans="1:5" x14ac:dyDescent="0.25">
      <c r="A21" s="2">
        <v>30.09</v>
      </c>
      <c r="B21">
        <v>1719</v>
      </c>
      <c r="C21">
        <v>18</v>
      </c>
      <c r="D21">
        <f t="shared" si="0"/>
        <v>1737</v>
      </c>
    </row>
    <row r="22" spans="1:5" x14ac:dyDescent="0.25">
      <c r="A22" s="2">
        <v>1.1000000000000001</v>
      </c>
      <c r="B22">
        <v>2283</v>
      </c>
      <c r="C22">
        <v>17</v>
      </c>
      <c r="D22">
        <f t="shared" si="0"/>
        <v>2300</v>
      </c>
    </row>
    <row r="23" spans="1:5" x14ac:dyDescent="0.25">
      <c r="A23" s="2">
        <v>2.1</v>
      </c>
      <c r="B23">
        <v>2392</v>
      </c>
      <c r="C23">
        <v>18</v>
      </c>
      <c r="D23">
        <f t="shared" si="0"/>
        <v>2410</v>
      </c>
    </row>
    <row r="24" spans="1:5" x14ac:dyDescent="0.25">
      <c r="A24" s="2">
        <v>3.1</v>
      </c>
      <c r="B24">
        <v>3005</v>
      </c>
      <c r="C24">
        <v>23</v>
      </c>
      <c r="D24">
        <f t="shared" si="0"/>
        <v>3028</v>
      </c>
    </row>
    <row r="25" spans="1:5" x14ac:dyDescent="0.25">
      <c r="A25" t="s">
        <v>209</v>
      </c>
      <c r="D25"/>
      <c r="E25" s="20">
        <f>SUM(B26:B31)/C3</f>
        <v>4.8821815154038299</v>
      </c>
    </row>
    <row r="26" spans="1:5" x14ac:dyDescent="0.25">
      <c r="A26" s="2">
        <v>5.0999999999999996</v>
      </c>
      <c r="B26">
        <v>2966</v>
      </c>
      <c r="C26">
        <v>49</v>
      </c>
      <c r="D26">
        <f t="shared" si="0"/>
        <v>3015</v>
      </c>
    </row>
    <row r="27" spans="1:5" x14ac:dyDescent="0.25">
      <c r="A27" s="2">
        <v>6.1</v>
      </c>
      <c r="B27">
        <v>2172</v>
      </c>
      <c r="C27">
        <v>41</v>
      </c>
      <c r="D27">
        <f t="shared" si="0"/>
        <v>2213</v>
      </c>
    </row>
    <row r="28" spans="1:5" x14ac:dyDescent="0.25">
      <c r="A28" s="2">
        <v>7.1</v>
      </c>
      <c r="B28">
        <v>1742</v>
      </c>
      <c r="C28">
        <v>31</v>
      </c>
      <c r="D28">
        <f t="shared" si="0"/>
        <v>1773</v>
      </c>
    </row>
    <row r="29" spans="1:5" x14ac:dyDescent="0.25">
      <c r="A29" s="2">
        <v>8.1</v>
      </c>
      <c r="B29">
        <v>1724</v>
      </c>
      <c r="C29">
        <v>30</v>
      </c>
      <c r="D29">
        <f t="shared" si="0"/>
        <v>1754</v>
      </c>
    </row>
    <row r="30" spans="1:5" x14ac:dyDescent="0.25">
      <c r="A30" s="2">
        <v>9.1</v>
      </c>
      <c r="B30">
        <v>1644</v>
      </c>
      <c r="C30">
        <v>45</v>
      </c>
      <c r="D30">
        <f t="shared" si="0"/>
        <v>1689</v>
      </c>
    </row>
    <row r="31" spans="1:5" x14ac:dyDescent="0.25">
      <c r="A31" s="2">
        <v>10.1</v>
      </c>
      <c r="B31">
        <v>1479</v>
      </c>
      <c r="C31">
        <v>22</v>
      </c>
      <c r="D31">
        <f t="shared" si="0"/>
        <v>1501</v>
      </c>
    </row>
    <row r="32" spans="1:5" x14ac:dyDescent="0.25">
      <c r="A32" t="s">
        <v>210</v>
      </c>
      <c r="D32"/>
      <c r="E32" s="20">
        <f>SUM(B33:B38)/C3</f>
        <v>4.6840133222314737</v>
      </c>
    </row>
    <row r="33" spans="1:5" x14ac:dyDescent="0.25">
      <c r="A33" s="2">
        <v>12.1</v>
      </c>
      <c r="B33">
        <v>2940</v>
      </c>
      <c r="C33">
        <v>193</v>
      </c>
      <c r="D33">
        <f t="shared" si="0"/>
        <v>3133</v>
      </c>
    </row>
    <row r="34" spans="1:5" x14ac:dyDescent="0.25">
      <c r="A34" s="2">
        <v>13.1</v>
      </c>
      <c r="B34">
        <v>1666</v>
      </c>
      <c r="C34">
        <v>35</v>
      </c>
      <c r="D34">
        <f t="shared" si="0"/>
        <v>1701</v>
      </c>
    </row>
    <row r="35" spans="1:5" x14ac:dyDescent="0.25">
      <c r="A35" s="2">
        <v>14.1</v>
      </c>
      <c r="B35">
        <v>1457</v>
      </c>
      <c r="C35">
        <v>74</v>
      </c>
      <c r="D35">
        <f t="shared" si="0"/>
        <v>1531</v>
      </c>
    </row>
    <row r="36" spans="1:5" x14ac:dyDescent="0.25">
      <c r="A36" s="2">
        <v>15.1</v>
      </c>
      <c r="B36">
        <v>1845</v>
      </c>
      <c r="C36">
        <v>60</v>
      </c>
      <c r="D36">
        <f t="shared" si="0"/>
        <v>1905</v>
      </c>
    </row>
    <row r="37" spans="1:5" x14ac:dyDescent="0.25">
      <c r="A37" s="2">
        <v>16.100000000000001</v>
      </c>
      <c r="B37">
        <v>1587</v>
      </c>
      <c r="C37">
        <v>50</v>
      </c>
      <c r="D37">
        <f t="shared" si="0"/>
        <v>1637</v>
      </c>
    </row>
    <row r="38" spans="1:5" x14ac:dyDescent="0.25">
      <c r="A38" s="2">
        <v>17.100000000000001</v>
      </c>
      <c r="B38">
        <v>1756</v>
      </c>
      <c r="C38">
        <v>54</v>
      </c>
      <c r="D38">
        <f t="shared" si="0"/>
        <v>1810</v>
      </c>
    </row>
    <row r="39" spans="1:5" x14ac:dyDescent="0.25">
      <c r="A39" t="s">
        <v>211</v>
      </c>
      <c r="D39"/>
      <c r="E39" s="20">
        <f>SUM(B40:B45)/C3</f>
        <v>4.4000832639467111</v>
      </c>
    </row>
    <row r="40" spans="1:5" x14ac:dyDescent="0.25">
      <c r="A40" s="2">
        <v>19.100000000000001</v>
      </c>
      <c r="B40">
        <v>2828</v>
      </c>
      <c r="C40">
        <v>49</v>
      </c>
      <c r="D40">
        <f t="shared" si="0"/>
        <v>2877</v>
      </c>
    </row>
    <row r="41" spans="1:5" x14ac:dyDescent="0.25">
      <c r="A41" s="2">
        <v>20.100000000000001</v>
      </c>
      <c r="B41">
        <v>1740</v>
      </c>
      <c r="C41">
        <v>27</v>
      </c>
      <c r="D41">
        <f t="shared" si="0"/>
        <v>1767</v>
      </c>
    </row>
    <row r="42" spans="1:5" x14ac:dyDescent="0.25">
      <c r="A42" s="2">
        <v>21.1</v>
      </c>
      <c r="B42">
        <v>1512</v>
      </c>
      <c r="C42">
        <v>21</v>
      </c>
      <c r="D42">
        <f t="shared" si="0"/>
        <v>1533</v>
      </c>
    </row>
    <row r="43" spans="1:5" x14ac:dyDescent="0.25">
      <c r="A43" s="2">
        <v>22.1</v>
      </c>
      <c r="B43">
        <v>1462</v>
      </c>
      <c r="C43">
        <v>26</v>
      </c>
      <c r="D43">
        <f t="shared" si="0"/>
        <v>1488</v>
      </c>
    </row>
    <row r="44" spans="1:5" x14ac:dyDescent="0.25">
      <c r="A44" s="2">
        <v>23.1</v>
      </c>
      <c r="B44">
        <v>1593</v>
      </c>
      <c r="C44">
        <v>19</v>
      </c>
      <c r="D44">
        <f t="shared" si="0"/>
        <v>1612</v>
      </c>
    </row>
    <row r="45" spans="1:5" x14ac:dyDescent="0.25">
      <c r="A45" s="2">
        <v>24.1</v>
      </c>
      <c r="B45">
        <v>1434</v>
      </c>
      <c r="C45">
        <v>5</v>
      </c>
      <c r="D45">
        <f t="shared" si="0"/>
        <v>1439</v>
      </c>
    </row>
    <row r="46" spans="1:5" x14ac:dyDescent="0.25">
      <c r="A46" t="s">
        <v>212</v>
      </c>
      <c r="D46"/>
      <c r="E46" s="20">
        <f>SUM(B47:B52)/C3</f>
        <v>4.2060782681099083</v>
      </c>
    </row>
    <row r="47" spans="1:5" x14ac:dyDescent="0.25">
      <c r="A47" s="2">
        <v>26.1</v>
      </c>
      <c r="B47">
        <v>2693</v>
      </c>
      <c r="C47">
        <v>38</v>
      </c>
      <c r="D47">
        <f t="shared" si="0"/>
        <v>2731</v>
      </c>
    </row>
    <row r="48" spans="1:5" x14ac:dyDescent="0.25">
      <c r="A48" s="2">
        <v>27</v>
      </c>
      <c r="B48">
        <v>1515</v>
      </c>
      <c r="C48">
        <v>22</v>
      </c>
      <c r="D48">
        <f t="shared" si="0"/>
        <v>1537</v>
      </c>
    </row>
    <row r="49" spans="1:5" x14ac:dyDescent="0.25">
      <c r="A49" s="2">
        <v>27.9</v>
      </c>
      <c r="B49">
        <v>1507</v>
      </c>
      <c r="C49">
        <v>27</v>
      </c>
      <c r="D49">
        <f t="shared" si="0"/>
        <v>1534</v>
      </c>
    </row>
    <row r="50" spans="1:5" x14ac:dyDescent="0.25">
      <c r="A50" s="2">
        <v>28.8</v>
      </c>
      <c r="B50">
        <v>1457</v>
      </c>
      <c r="C50">
        <v>19</v>
      </c>
      <c r="D50">
        <f t="shared" si="0"/>
        <v>1476</v>
      </c>
    </row>
    <row r="51" spans="1:5" x14ac:dyDescent="0.25">
      <c r="A51" s="2">
        <v>29.7</v>
      </c>
      <c r="B51">
        <v>1520</v>
      </c>
      <c r="C51">
        <v>23</v>
      </c>
      <c r="D51">
        <f t="shared" si="0"/>
        <v>1543</v>
      </c>
    </row>
    <row r="52" spans="1:5" x14ac:dyDescent="0.25">
      <c r="A52" s="2">
        <v>30.6</v>
      </c>
      <c r="B52">
        <v>1411</v>
      </c>
      <c r="C52">
        <v>26</v>
      </c>
      <c r="D52">
        <f t="shared" si="0"/>
        <v>1437</v>
      </c>
    </row>
    <row r="53" spans="1:5" x14ac:dyDescent="0.25">
      <c r="A53" t="s">
        <v>213</v>
      </c>
      <c r="D53"/>
      <c r="E53" s="20">
        <f>SUM(B54:B59)/C3</f>
        <v>4.4925062447960036</v>
      </c>
    </row>
    <row r="54" spans="1:5" x14ac:dyDescent="0.25">
      <c r="A54" s="2">
        <v>2.11</v>
      </c>
      <c r="B54">
        <v>2999</v>
      </c>
      <c r="C54">
        <v>65</v>
      </c>
      <c r="D54">
        <f t="shared" si="0"/>
        <v>3064</v>
      </c>
    </row>
    <row r="55" spans="1:5" x14ac:dyDescent="0.25">
      <c r="A55" s="2">
        <v>3.11</v>
      </c>
      <c r="B55">
        <v>1891</v>
      </c>
      <c r="C55">
        <v>44</v>
      </c>
      <c r="D55">
        <f t="shared" si="0"/>
        <v>1935</v>
      </c>
    </row>
    <row r="56" spans="1:5" x14ac:dyDescent="0.25">
      <c r="A56" s="2">
        <v>4.1100000000000003</v>
      </c>
      <c r="B56">
        <v>1615</v>
      </c>
      <c r="C56">
        <v>44</v>
      </c>
      <c r="D56">
        <f t="shared" si="0"/>
        <v>1659</v>
      </c>
    </row>
    <row r="57" spans="1:5" x14ac:dyDescent="0.25">
      <c r="A57" s="2">
        <v>5.1100000000000003</v>
      </c>
      <c r="B57">
        <v>1449</v>
      </c>
      <c r="C57">
        <v>31</v>
      </c>
      <c r="D57">
        <f t="shared" si="0"/>
        <v>1480</v>
      </c>
    </row>
    <row r="58" spans="1:5" x14ac:dyDescent="0.25">
      <c r="A58" s="2">
        <v>6.11</v>
      </c>
      <c r="B58">
        <v>1282</v>
      </c>
      <c r="C58">
        <v>39</v>
      </c>
      <c r="D58">
        <f t="shared" si="0"/>
        <v>1321</v>
      </c>
    </row>
    <row r="59" spans="1:5" x14ac:dyDescent="0.25">
      <c r="A59" s="2">
        <v>7.11</v>
      </c>
      <c r="B59">
        <v>1555</v>
      </c>
      <c r="C59">
        <v>17</v>
      </c>
      <c r="D59">
        <f t="shared" si="0"/>
        <v>1572</v>
      </c>
    </row>
    <row r="60" spans="1:5" x14ac:dyDescent="0.25">
      <c r="A60" t="s">
        <v>214</v>
      </c>
      <c r="D60"/>
      <c r="E60" s="20">
        <f>SUM(B61:B66)/C3</f>
        <v>4.5020815986677771</v>
      </c>
    </row>
    <row r="61" spans="1:5" x14ac:dyDescent="0.25">
      <c r="A61" s="2">
        <v>9.11</v>
      </c>
      <c r="B61">
        <v>3031</v>
      </c>
      <c r="C61">
        <v>67</v>
      </c>
      <c r="D61">
        <f t="shared" si="0"/>
        <v>3098</v>
      </c>
    </row>
    <row r="62" spans="1:5" x14ac:dyDescent="0.25">
      <c r="A62" s="2">
        <v>10.11</v>
      </c>
      <c r="B62">
        <v>2130</v>
      </c>
      <c r="C62">
        <v>70</v>
      </c>
      <c r="D62">
        <f t="shared" si="0"/>
        <v>2200</v>
      </c>
    </row>
    <row r="63" spans="1:5" x14ac:dyDescent="0.25">
      <c r="A63" s="2">
        <v>11.11</v>
      </c>
      <c r="B63">
        <v>1415</v>
      </c>
      <c r="C63">
        <v>68</v>
      </c>
      <c r="D63">
        <f t="shared" si="0"/>
        <v>1483</v>
      </c>
    </row>
    <row r="64" spans="1:5" x14ac:dyDescent="0.25">
      <c r="A64" s="2">
        <v>12.11</v>
      </c>
      <c r="B64">
        <v>1446</v>
      </c>
      <c r="C64">
        <v>55</v>
      </c>
      <c r="D64">
        <f t="shared" si="0"/>
        <v>1501</v>
      </c>
    </row>
    <row r="65" spans="1:5" x14ac:dyDescent="0.25">
      <c r="A65" s="2">
        <v>13.11</v>
      </c>
      <c r="B65">
        <v>1391</v>
      </c>
      <c r="C65">
        <v>76</v>
      </c>
      <c r="D65">
        <f t="shared" si="0"/>
        <v>1467</v>
      </c>
    </row>
    <row r="66" spans="1:5" x14ac:dyDescent="0.25">
      <c r="A66" s="2">
        <v>14.11</v>
      </c>
      <c r="B66">
        <v>1401</v>
      </c>
      <c r="C66">
        <v>27</v>
      </c>
      <c r="D66">
        <f t="shared" si="0"/>
        <v>1428</v>
      </c>
    </row>
    <row r="67" spans="1:5" x14ac:dyDescent="0.25">
      <c r="A67" t="s">
        <v>215</v>
      </c>
      <c r="B67"/>
      <c r="D67"/>
      <c r="E67" s="20">
        <f>SUM(B68:B73)/C3</f>
        <v>4.7044129891756867</v>
      </c>
    </row>
    <row r="68" spans="1:5" x14ac:dyDescent="0.25">
      <c r="A68" s="2">
        <v>16.11</v>
      </c>
      <c r="B68">
        <v>3181</v>
      </c>
      <c r="C68">
        <v>97</v>
      </c>
      <c r="D68">
        <f t="shared" si="0"/>
        <v>3278</v>
      </c>
      <c r="E68" s="20"/>
    </row>
    <row r="69" spans="1:5" x14ac:dyDescent="0.25">
      <c r="A69" s="2">
        <v>17.11</v>
      </c>
      <c r="B69">
        <v>2036</v>
      </c>
      <c r="C69">
        <v>64</v>
      </c>
      <c r="D69">
        <f t="shared" si="0"/>
        <v>2100</v>
      </c>
    </row>
    <row r="70" spans="1:5" x14ac:dyDescent="0.25">
      <c r="A70" s="2">
        <v>18.11</v>
      </c>
      <c r="B70">
        <v>1605</v>
      </c>
      <c r="C70">
        <v>44</v>
      </c>
      <c r="D70">
        <f t="shared" si="0"/>
        <v>1649</v>
      </c>
    </row>
    <row r="71" spans="1:5" x14ac:dyDescent="0.25">
      <c r="A71" s="2">
        <v>19.11</v>
      </c>
      <c r="B71">
        <v>1440</v>
      </c>
      <c r="C71">
        <v>45</v>
      </c>
      <c r="D71">
        <f t="shared" si="0"/>
        <v>1485</v>
      </c>
    </row>
    <row r="72" spans="1:5" x14ac:dyDescent="0.25">
      <c r="A72" s="2">
        <v>20.11</v>
      </c>
      <c r="B72">
        <v>1512</v>
      </c>
      <c r="C72">
        <v>52</v>
      </c>
      <c r="D72">
        <f t="shared" si="0"/>
        <v>1564</v>
      </c>
    </row>
    <row r="73" spans="1:5" x14ac:dyDescent="0.25">
      <c r="A73" s="2">
        <v>21.11</v>
      </c>
      <c r="B73">
        <v>1526</v>
      </c>
      <c r="C73">
        <v>12</v>
      </c>
      <c r="D73">
        <f t="shared" si="0"/>
        <v>1538</v>
      </c>
    </row>
    <row r="74" spans="1:5" x14ac:dyDescent="0.25">
      <c r="A74" t="s">
        <v>225</v>
      </c>
      <c r="D74"/>
      <c r="E74" s="20">
        <f>SUM(B75:B80)/$C$3</f>
        <v>4.4521232306411322</v>
      </c>
    </row>
    <row r="75" spans="1:5" x14ac:dyDescent="0.25">
      <c r="A75" s="2">
        <v>23.11</v>
      </c>
      <c r="B75">
        <v>2841</v>
      </c>
      <c r="C75">
        <v>100</v>
      </c>
      <c r="D75">
        <f t="shared" si="0"/>
        <v>2941</v>
      </c>
    </row>
    <row r="76" spans="1:5" x14ac:dyDescent="0.25">
      <c r="A76" s="2">
        <v>24.11</v>
      </c>
      <c r="B76">
        <v>1394</v>
      </c>
      <c r="C76">
        <v>55</v>
      </c>
      <c r="D76">
        <f t="shared" si="0"/>
        <v>1449</v>
      </c>
    </row>
    <row r="77" spans="1:5" x14ac:dyDescent="0.25">
      <c r="A77" s="2">
        <v>25.11</v>
      </c>
      <c r="B77">
        <v>1534</v>
      </c>
      <c r="C77">
        <v>67</v>
      </c>
      <c r="D77">
        <f t="shared" ref="D77:D115" si="1">B77+C77</f>
        <v>1601</v>
      </c>
    </row>
    <row r="78" spans="1:5" x14ac:dyDescent="0.25">
      <c r="A78" s="2">
        <v>26.11</v>
      </c>
      <c r="B78">
        <v>1618</v>
      </c>
      <c r="C78">
        <v>40</v>
      </c>
      <c r="D78">
        <f t="shared" si="1"/>
        <v>1658</v>
      </c>
    </row>
    <row r="79" spans="1:5" x14ac:dyDescent="0.25">
      <c r="A79" s="2">
        <v>27.11</v>
      </c>
      <c r="B79">
        <v>1680</v>
      </c>
      <c r="C79">
        <v>57</v>
      </c>
      <c r="D79">
        <f t="shared" si="1"/>
        <v>1737</v>
      </c>
    </row>
    <row r="80" spans="1:5" x14ac:dyDescent="0.25">
      <c r="A80" s="2">
        <v>28.11</v>
      </c>
      <c r="B80">
        <v>1627</v>
      </c>
      <c r="C80">
        <v>60</v>
      </c>
      <c r="D80">
        <f t="shared" si="1"/>
        <v>1687</v>
      </c>
    </row>
    <row r="81" spans="1:5" x14ac:dyDescent="0.25">
      <c r="A81" t="s">
        <v>217</v>
      </c>
      <c r="D81"/>
      <c r="E81" s="20">
        <f>SUM(B82:B87)/$C$3</f>
        <v>4.5541215653621983</v>
      </c>
    </row>
    <row r="82" spans="1:5" x14ac:dyDescent="0.25">
      <c r="A82" s="2">
        <v>30.11</v>
      </c>
      <c r="B82">
        <v>2817</v>
      </c>
      <c r="C82">
        <v>60</v>
      </c>
      <c r="D82">
        <f t="shared" si="1"/>
        <v>2877</v>
      </c>
    </row>
    <row r="83" spans="1:5" x14ac:dyDescent="0.25">
      <c r="A83" s="2">
        <v>1.1200000000000001</v>
      </c>
      <c r="B83">
        <v>1501</v>
      </c>
      <c r="C83">
        <v>50</v>
      </c>
      <c r="D83">
        <f t="shared" si="1"/>
        <v>1551</v>
      </c>
    </row>
    <row r="84" spans="1:5" x14ac:dyDescent="0.25">
      <c r="A84" s="2">
        <v>2.12</v>
      </c>
      <c r="B84">
        <v>1528</v>
      </c>
      <c r="C84">
        <v>39</v>
      </c>
      <c r="D84">
        <f t="shared" si="1"/>
        <v>1567</v>
      </c>
    </row>
    <row r="85" spans="1:5" x14ac:dyDescent="0.25">
      <c r="A85" s="2">
        <v>3.12</v>
      </c>
      <c r="B85">
        <v>1487</v>
      </c>
      <c r="C85">
        <v>27</v>
      </c>
      <c r="D85">
        <f t="shared" si="1"/>
        <v>1514</v>
      </c>
    </row>
    <row r="86" spans="1:5" x14ac:dyDescent="0.25">
      <c r="A86" s="2">
        <v>4.12</v>
      </c>
      <c r="B86">
        <v>1948</v>
      </c>
      <c r="C86">
        <v>43</v>
      </c>
      <c r="D86">
        <f t="shared" si="1"/>
        <v>1991</v>
      </c>
    </row>
    <row r="87" spans="1:5" x14ac:dyDescent="0.25">
      <c r="A87" s="2">
        <v>5.12</v>
      </c>
      <c r="B87">
        <v>1658</v>
      </c>
      <c r="C87">
        <v>6</v>
      </c>
      <c r="D87">
        <f t="shared" si="1"/>
        <v>1664</v>
      </c>
    </row>
    <row r="88" spans="1:5" x14ac:dyDescent="0.25">
      <c r="A88" t="s">
        <v>218</v>
      </c>
      <c r="D88"/>
      <c r="E88" s="20">
        <f>SUM(B89:B94)/$C$3</f>
        <v>4.3426311407160698</v>
      </c>
    </row>
    <row r="89" spans="1:5" x14ac:dyDescent="0.25">
      <c r="A89" s="2">
        <v>7.12</v>
      </c>
      <c r="B89">
        <v>2608</v>
      </c>
      <c r="C89">
        <v>69</v>
      </c>
      <c r="D89">
        <f t="shared" si="1"/>
        <v>2677</v>
      </c>
    </row>
    <row r="90" spans="1:5" x14ac:dyDescent="0.25">
      <c r="A90" s="2">
        <v>8.1199999999999992</v>
      </c>
      <c r="B90">
        <v>1619</v>
      </c>
      <c r="C90">
        <v>47</v>
      </c>
      <c r="D90">
        <f t="shared" si="1"/>
        <v>1666</v>
      </c>
    </row>
    <row r="91" spans="1:5" x14ac:dyDescent="0.25">
      <c r="A91" s="2">
        <v>9.1199999999999992</v>
      </c>
      <c r="B91">
        <v>1488</v>
      </c>
      <c r="C91">
        <v>42</v>
      </c>
      <c r="D91">
        <f t="shared" si="1"/>
        <v>1530</v>
      </c>
    </row>
    <row r="92" spans="1:5" x14ac:dyDescent="0.25">
      <c r="A92" s="2">
        <v>10.119999999999999</v>
      </c>
      <c r="B92">
        <v>1673</v>
      </c>
      <c r="C92">
        <v>40</v>
      </c>
      <c r="D92">
        <f t="shared" si="1"/>
        <v>1713</v>
      </c>
    </row>
    <row r="93" spans="1:5" x14ac:dyDescent="0.25">
      <c r="A93" s="2">
        <v>11.12</v>
      </c>
      <c r="B93">
        <v>1713</v>
      </c>
      <c r="C93">
        <v>57</v>
      </c>
      <c r="D93">
        <f t="shared" si="1"/>
        <v>1770</v>
      </c>
    </row>
    <row r="94" spans="1:5" x14ac:dyDescent="0.25">
      <c r="A94" s="2">
        <v>12.12</v>
      </c>
      <c r="B94">
        <v>1330</v>
      </c>
      <c r="C94">
        <v>24</v>
      </c>
      <c r="D94">
        <f t="shared" si="1"/>
        <v>1354</v>
      </c>
    </row>
    <row r="95" spans="1:5" x14ac:dyDescent="0.25">
      <c r="A95" t="s">
        <v>219</v>
      </c>
      <c r="D95"/>
      <c r="E95" s="20">
        <f>SUM(B96:B101)/$C$3</f>
        <v>4.1856786011656952</v>
      </c>
    </row>
    <row r="96" spans="1:5" x14ac:dyDescent="0.25">
      <c r="A96" s="2">
        <v>14.12</v>
      </c>
      <c r="B96">
        <v>3058</v>
      </c>
      <c r="C96">
        <v>78</v>
      </c>
      <c r="D96">
        <f t="shared" si="1"/>
        <v>3136</v>
      </c>
    </row>
    <row r="97" spans="1:5" x14ac:dyDescent="0.25">
      <c r="A97" s="2">
        <v>15.12</v>
      </c>
      <c r="B97">
        <v>1473</v>
      </c>
      <c r="C97">
        <v>38</v>
      </c>
      <c r="D97">
        <f t="shared" si="1"/>
        <v>1511</v>
      </c>
    </row>
    <row r="98" spans="1:5" x14ac:dyDescent="0.25">
      <c r="A98" s="2">
        <v>16.12</v>
      </c>
      <c r="B98">
        <v>1206</v>
      </c>
      <c r="C98">
        <v>39</v>
      </c>
      <c r="D98">
        <f t="shared" si="1"/>
        <v>1245</v>
      </c>
    </row>
    <row r="99" spans="1:5" x14ac:dyDescent="0.25">
      <c r="A99" s="2">
        <v>17.12</v>
      </c>
      <c r="B99">
        <v>1410</v>
      </c>
      <c r="C99">
        <v>26</v>
      </c>
      <c r="D99">
        <f t="shared" si="1"/>
        <v>1436</v>
      </c>
    </row>
    <row r="100" spans="1:5" x14ac:dyDescent="0.25">
      <c r="A100" s="2">
        <v>18.12</v>
      </c>
      <c r="B100">
        <v>1440</v>
      </c>
      <c r="C100">
        <v>48</v>
      </c>
      <c r="D100">
        <f t="shared" si="1"/>
        <v>1488</v>
      </c>
    </row>
    <row r="101" spans="1:5" x14ac:dyDescent="0.25">
      <c r="A101" s="2">
        <v>19.12</v>
      </c>
      <c r="B101">
        <v>1467</v>
      </c>
      <c r="C101">
        <v>7</v>
      </c>
      <c r="D101">
        <f t="shared" si="1"/>
        <v>1474</v>
      </c>
    </row>
    <row r="102" spans="1:5" x14ac:dyDescent="0.25">
      <c r="A102" t="s">
        <v>226</v>
      </c>
      <c r="D102"/>
      <c r="E102" s="20">
        <f>SUM(B103:B108)/$C$3</f>
        <v>5.1353039134054956</v>
      </c>
    </row>
    <row r="103" spans="1:5" x14ac:dyDescent="0.25">
      <c r="A103" s="2">
        <v>21.12</v>
      </c>
      <c r="B103">
        <v>2600</v>
      </c>
      <c r="C103">
        <v>97</v>
      </c>
      <c r="D103">
        <f t="shared" si="1"/>
        <v>2697</v>
      </c>
    </row>
    <row r="104" spans="1:5" x14ac:dyDescent="0.25">
      <c r="A104" s="2">
        <v>22.12</v>
      </c>
      <c r="B104">
        <v>1492</v>
      </c>
      <c r="C104">
        <v>31</v>
      </c>
      <c r="D104">
        <f t="shared" si="1"/>
        <v>1523</v>
      </c>
    </row>
    <row r="105" spans="1:5" x14ac:dyDescent="0.25">
      <c r="A105" s="2">
        <v>23.12</v>
      </c>
      <c r="B105">
        <v>1743</v>
      </c>
      <c r="C105">
        <v>65</v>
      </c>
      <c r="D105">
        <f t="shared" si="1"/>
        <v>1808</v>
      </c>
    </row>
    <row r="106" spans="1:5" x14ac:dyDescent="0.25">
      <c r="A106" s="2">
        <v>24.12</v>
      </c>
      <c r="B106">
        <v>1638</v>
      </c>
      <c r="C106">
        <v>39</v>
      </c>
      <c r="D106">
        <f t="shared" si="1"/>
        <v>1677</v>
      </c>
    </row>
    <row r="107" spans="1:5" x14ac:dyDescent="0.25">
      <c r="A107" s="2">
        <v>25.12</v>
      </c>
      <c r="B107">
        <v>1582</v>
      </c>
      <c r="C107">
        <v>44</v>
      </c>
      <c r="D107">
        <f t="shared" si="1"/>
        <v>1626</v>
      </c>
    </row>
    <row r="108" spans="1:5" x14ac:dyDescent="0.25">
      <c r="A108" s="2">
        <v>26.12</v>
      </c>
      <c r="B108">
        <v>3280</v>
      </c>
      <c r="C108">
        <v>50</v>
      </c>
      <c r="D108">
        <f t="shared" si="1"/>
        <v>3330</v>
      </c>
    </row>
    <row r="109" spans="1:5" x14ac:dyDescent="0.25">
      <c r="A109" t="s">
        <v>227</v>
      </c>
      <c r="D109"/>
      <c r="E109" s="20">
        <f>SUM(B110:B115)/$C$3</f>
        <v>4.648626144879267</v>
      </c>
    </row>
    <row r="110" spans="1:5" x14ac:dyDescent="0.25">
      <c r="A110" s="2">
        <v>28.12</v>
      </c>
      <c r="B110">
        <v>1682</v>
      </c>
      <c r="C110">
        <v>59</v>
      </c>
      <c r="D110">
        <f t="shared" si="1"/>
        <v>1741</v>
      </c>
    </row>
    <row r="111" spans="1:5" x14ac:dyDescent="0.25">
      <c r="A111" s="2">
        <v>29.12</v>
      </c>
      <c r="B111">
        <v>1953</v>
      </c>
      <c r="C111">
        <v>62</v>
      </c>
      <c r="D111">
        <f t="shared" si="1"/>
        <v>2015</v>
      </c>
    </row>
    <row r="112" spans="1:5" x14ac:dyDescent="0.25">
      <c r="A112" s="2">
        <v>30.12</v>
      </c>
      <c r="B112">
        <v>1859</v>
      </c>
      <c r="C112">
        <v>68</v>
      </c>
      <c r="D112">
        <f t="shared" si="1"/>
        <v>1927</v>
      </c>
    </row>
    <row r="113" spans="1:5" x14ac:dyDescent="0.25">
      <c r="A113" s="2">
        <v>31.12</v>
      </c>
      <c r="B113">
        <v>1932</v>
      </c>
      <c r="C113">
        <v>133</v>
      </c>
      <c r="D113">
        <f t="shared" si="1"/>
        <v>2065</v>
      </c>
    </row>
    <row r="114" spans="1:5" x14ac:dyDescent="0.25">
      <c r="A114" s="2">
        <v>2.0099999999999998</v>
      </c>
      <c r="B114">
        <v>2555</v>
      </c>
      <c r="C114">
        <v>206</v>
      </c>
      <c r="D114">
        <f t="shared" si="1"/>
        <v>2761</v>
      </c>
    </row>
    <row r="115" spans="1:5" x14ac:dyDescent="0.25">
      <c r="A115" s="2">
        <v>3.01</v>
      </c>
      <c r="B115">
        <v>1185</v>
      </c>
      <c r="C115">
        <v>1743</v>
      </c>
      <c r="D115">
        <f t="shared" si="1"/>
        <v>2928</v>
      </c>
    </row>
    <row r="116" spans="1:5" x14ac:dyDescent="0.25">
      <c r="A116"/>
    </row>
    <row r="117" spans="1:5" x14ac:dyDescent="0.25">
      <c r="A117" s="2"/>
      <c r="B117"/>
      <c r="C117"/>
      <c r="D117"/>
      <c r="E117" s="20"/>
    </row>
    <row r="118" spans="1:5" x14ac:dyDescent="0.25">
      <c r="A118" s="2"/>
    </row>
    <row r="119" spans="1:5" x14ac:dyDescent="0.25">
      <c r="A11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2"/>
  <sheetViews>
    <sheetView workbookViewId="0">
      <selection activeCell="A2" sqref="A2"/>
    </sheetView>
  </sheetViews>
  <sheetFormatPr defaultRowHeight="15" x14ac:dyDescent="0.25"/>
  <cols>
    <col min="1" max="6" width="11" style="15" customWidth="1"/>
    <col min="7" max="8" width="10.85546875" style="15" customWidth="1"/>
    <col min="9" max="16384" width="9.140625" style="15"/>
  </cols>
  <sheetData>
    <row r="1" spans="1:8" x14ac:dyDescent="0.25">
      <c r="A1" s="4" t="s">
        <v>229</v>
      </c>
      <c r="B1" s="4" t="s">
        <v>118</v>
      </c>
      <c r="E1" s="4" t="s">
        <v>230</v>
      </c>
    </row>
    <row r="2" spans="1:8" x14ac:dyDescent="0.25">
      <c r="B2" s="15" t="s">
        <v>87</v>
      </c>
      <c r="C2" s="16">
        <v>8896</v>
      </c>
      <c r="D2" s="16"/>
      <c r="E2" s="15" t="s">
        <v>87</v>
      </c>
      <c r="F2" s="16">
        <v>256</v>
      </c>
    </row>
    <row r="3" spans="1:8" x14ac:dyDescent="0.25">
      <c r="B3" s="15" t="s">
        <v>88</v>
      </c>
      <c r="C3" s="16">
        <v>2490</v>
      </c>
      <c r="D3" s="16"/>
      <c r="E3" s="15" t="s">
        <v>203</v>
      </c>
      <c r="F3" s="16">
        <v>72.400000000000006</v>
      </c>
    </row>
    <row r="4" spans="1:8" x14ac:dyDescent="0.25">
      <c r="B4" s="15" t="s">
        <v>89</v>
      </c>
      <c r="C4" s="16"/>
      <c r="D4" s="16"/>
      <c r="E4" s="15" t="s">
        <v>89</v>
      </c>
      <c r="F4" s="16"/>
    </row>
    <row r="5" spans="1:8" x14ac:dyDescent="0.25">
      <c r="B5" s="17" t="s">
        <v>1</v>
      </c>
      <c r="C5" s="18">
        <f>B8/C3</f>
        <v>104.09678714859437</v>
      </c>
      <c r="D5" s="18"/>
      <c r="E5" s="17" t="s">
        <v>1</v>
      </c>
      <c r="F5" s="18">
        <f>E8/F3</f>
        <v>103.93646408839778</v>
      </c>
    </row>
    <row r="6" spans="1:8" x14ac:dyDescent="0.25">
      <c r="B6" s="17" t="s">
        <v>90</v>
      </c>
      <c r="C6" s="18">
        <f>B8/C2</f>
        <v>29.136803057553958</v>
      </c>
      <c r="D6" s="18"/>
      <c r="E6" s="17" t="s">
        <v>90</v>
      </c>
      <c r="F6" s="18">
        <f>E8/F2</f>
        <v>29.39453125</v>
      </c>
    </row>
    <row r="7" spans="1:8" x14ac:dyDescent="0.25">
      <c r="B7" s="15" t="s">
        <v>91</v>
      </c>
      <c r="C7" s="15" t="s">
        <v>92</v>
      </c>
      <c r="D7" s="15" t="s">
        <v>222</v>
      </c>
      <c r="E7" s="15" t="s">
        <v>204</v>
      </c>
      <c r="F7" s="15" t="s">
        <v>92</v>
      </c>
      <c r="G7" s="4" t="str">
        <f>B1</f>
        <v>Imea</v>
      </c>
      <c r="H7" s="4" t="str">
        <f>E1</f>
        <v>Imea Kūdra</v>
      </c>
    </row>
    <row r="8" spans="1:8" x14ac:dyDescent="0.25">
      <c r="A8" s="15" t="s">
        <v>93</v>
      </c>
      <c r="B8" s="15">
        <f>SUM(B10:B160)</f>
        <v>259201</v>
      </c>
      <c r="C8" s="19">
        <f>SUM(C10:C181)</f>
        <v>3032</v>
      </c>
      <c r="D8" s="19">
        <f>SUM(D10:D181)</f>
        <v>262233</v>
      </c>
      <c r="E8" s="19">
        <f>SUM(E10:E162)</f>
        <v>7525</v>
      </c>
      <c r="F8" s="19">
        <f>SUM(F10:F165)</f>
        <v>12</v>
      </c>
      <c r="G8" s="15" t="s">
        <v>94</v>
      </c>
      <c r="H8" s="15" t="s">
        <v>94</v>
      </c>
    </row>
    <row r="9" spans="1:8" x14ac:dyDescent="0.25">
      <c r="A9" s="15" t="s">
        <v>6</v>
      </c>
    </row>
    <row r="10" spans="1:8" x14ac:dyDescent="0.25">
      <c r="A10" t="s">
        <v>95</v>
      </c>
      <c r="G10" s="20">
        <f>SUM(B11:B16)/$C$3</f>
        <v>5.3506024096385545</v>
      </c>
      <c r="H10" s="20">
        <f>SUM(E11:E16)/F3</f>
        <v>6.0911602209944746</v>
      </c>
    </row>
    <row r="11" spans="1:8" x14ac:dyDescent="0.25">
      <c r="A11">
        <v>8.02</v>
      </c>
      <c r="B11" s="15">
        <v>5167</v>
      </c>
      <c r="C11" s="15">
        <v>202</v>
      </c>
      <c r="D11" s="15">
        <f>B11+C11</f>
        <v>5369</v>
      </c>
      <c r="E11">
        <v>193</v>
      </c>
      <c r="G11" s="20"/>
      <c r="H11" s="20"/>
    </row>
    <row r="12" spans="1:8" x14ac:dyDescent="0.25">
      <c r="A12" s="15">
        <v>9.02</v>
      </c>
      <c r="B12" s="15">
        <v>1645</v>
      </c>
      <c r="C12" s="15">
        <v>49</v>
      </c>
      <c r="D12" s="15">
        <f t="shared" ref="D12:D75" si="0">B12+C12</f>
        <v>1694</v>
      </c>
      <c r="E12">
        <v>45</v>
      </c>
    </row>
    <row r="13" spans="1:8" x14ac:dyDescent="0.25">
      <c r="A13">
        <v>10.02</v>
      </c>
      <c r="B13" s="15">
        <v>1561</v>
      </c>
      <c r="C13" s="15">
        <v>19</v>
      </c>
      <c r="D13" s="15">
        <f t="shared" si="0"/>
        <v>1580</v>
      </c>
      <c r="E13">
        <v>41</v>
      </c>
    </row>
    <row r="14" spans="1:8" x14ac:dyDescent="0.25">
      <c r="A14" s="15">
        <v>11.02</v>
      </c>
      <c r="B14">
        <v>1665</v>
      </c>
      <c r="C14">
        <v>13</v>
      </c>
      <c r="D14" s="15">
        <f t="shared" si="0"/>
        <v>1678</v>
      </c>
      <c r="E14">
        <v>61</v>
      </c>
    </row>
    <row r="15" spans="1:8" x14ac:dyDescent="0.25">
      <c r="A15">
        <v>12.02</v>
      </c>
      <c r="B15">
        <v>1486</v>
      </c>
      <c r="C15">
        <v>6</v>
      </c>
      <c r="D15" s="15">
        <f t="shared" si="0"/>
        <v>1492</v>
      </c>
      <c r="E15">
        <v>45</v>
      </c>
    </row>
    <row r="16" spans="1:8" x14ac:dyDescent="0.25">
      <c r="A16" s="15">
        <v>13.02</v>
      </c>
      <c r="B16">
        <v>1799</v>
      </c>
      <c r="C16">
        <v>2</v>
      </c>
      <c r="D16" s="15">
        <f t="shared" si="0"/>
        <v>1801</v>
      </c>
      <c r="E16">
        <v>56</v>
      </c>
      <c r="F16"/>
    </row>
    <row r="17" spans="1:8" x14ac:dyDescent="0.25">
      <c r="A17" t="s">
        <v>96</v>
      </c>
      <c r="G17" s="20">
        <f>SUM(B18:B23)/C3</f>
        <v>4.9176706827309236</v>
      </c>
      <c r="H17" s="20">
        <f>SUM(E18:E23)/F3</f>
        <v>5.082872928176795</v>
      </c>
    </row>
    <row r="18" spans="1:8" x14ac:dyDescent="0.25">
      <c r="A18" s="15">
        <v>15.02</v>
      </c>
      <c r="B18">
        <v>2926</v>
      </c>
      <c r="C18">
        <v>22</v>
      </c>
      <c r="D18" s="15">
        <f t="shared" si="0"/>
        <v>2948</v>
      </c>
      <c r="E18">
        <v>96</v>
      </c>
    </row>
    <row r="19" spans="1:8" x14ac:dyDescent="0.25">
      <c r="A19">
        <v>16.02</v>
      </c>
      <c r="B19">
        <v>1722</v>
      </c>
      <c r="C19">
        <v>14</v>
      </c>
      <c r="D19" s="15">
        <f t="shared" si="0"/>
        <v>1736</v>
      </c>
      <c r="E19">
        <v>61</v>
      </c>
    </row>
    <row r="20" spans="1:8" x14ac:dyDescent="0.25">
      <c r="A20" s="15">
        <v>17.02</v>
      </c>
      <c r="B20">
        <v>1773</v>
      </c>
      <c r="C20">
        <v>12</v>
      </c>
      <c r="D20" s="15">
        <f t="shared" si="0"/>
        <v>1785</v>
      </c>
      <c r="E20">
        <v>58</v>
      </c>
    </row>
    <row r="21" spans="1:8" x14ac:dyDescent="0.25">
      <c r="A21">
        <v>18.02</v>
      </c>
      <c r="B21">
        <v>1923</v>
      </c>
      <c r="C21">
        <v>11</v>
      </c>
      <c r="D21" s="15">
        <f t="shared" si="0"/>
        <v>1934</v>
      </c>
      <c r="E21">
        <v>54</v>
      </c>
    </row>
    <row r="22" spans="1:8" x14ac:dyDescent="0.25">
      <c r="A22" s="15">
        <v>19.02</v>
      </c>
      <c r="B22">
        <v>1951</v>
      </c>
      <c r="C22">
        <v>6</v>
      </c>
      <c r="D22" s="15">
        <f t="shared" si="0"/>
        <v>1957</v>
      </c>
      <c r="E22">
        <v>37</v>
      </c>
    </row>
    <row r="23" spans="1:8" x14ac:dyDescent="0.25">
      <c r="A23">
        <v>20.02</v>
      </c>
      <c r="B23">
        <v>1950</v>
      </c>
      <c r="C23">
        <v>2</v>
      </c>
      <c r="D23" s="15">
        <f t="shared" si="0"/>
        <v>1952</v>
      </c>
      <c r="E23">
        <v>62</v>
      </c>
    </row>
    <row r="24" spans="1:8" x14ac:dyDescent="0.25">
      <c r="A24" t="s">
        <v>97</v>
      </c>
      <c r="G24" s="20">
        <f>SUM(B25:B30)/C3</f>
        <v>5.5080321285140563</v>
      </c>
      <c r="H24" s="20">
        <f>SUM(E25:E30)/F3</f>
        <v>5.6906077348066297</v>
      </c>
    </row>
    <row r="25" spans="1:8" x14ac:dyDescent="0.25">
      <c r="A25" s="2">
        <v>22.02</v>
      </c>
      <c r="B25">
        <v>3506</v>
      </c>
      <c r="C25">
        <v>20</v>
      </c>
      <c r="D25" s="15">
        <f t="shared" si="0"/>
        <v>3526</v>
      </c>
      <c r="E25">
        <v>111</v>
      </c>
    </row>
    <row r="26" spans="1:8" x14ac:dyDescent="0.25">
      <c r="A26" s="2">
        <v>23.02</v>
      </c>
      <c r="B26">
        <v>2003</v>
      </c>
      <c r="C26">
        <v>11</v>
      </c>
      <c r="D26" s="15">
        <f t="shared" si="0"/>
        <v>2014</v>
      </c>
      <c r="E26">
        <v>56</v>
      </c>
    </row>
    <row r="27" spans="1:8" x14ac:dyDescent="0.25">
      <c r="A27" s="2">
        <v>24.02</v>
      </c>
      <c r="B27">
        <v>2119</v>
      </c>
      <c r="C27">
        <v>13</v>
      </c>
      <c r="D27" s="15">
        <f t="shared" si="0"/>
        <v>2132</v>
      </c>
      <c r="E27">
        <v>53</v>
      </c>
    </row>
    <row r="28" spans="1:8" x14ac:dyDescent="0.25">
      <c r="A28" s="2">
        <v>25.02</v>
      </c>
      <c r="B28">
        <v>1984</v>
      </c>
      <c r="C28">
        <v>11</v>
      </c>
      <c r="D28" s="15">
        <f t="shared" si="0"/>
        <v>1995</v>
      </c>
      <c r="E28">
        <v>58</v>
      </c>
      <c r="F28"/>
    </row>
    <row r="29" spans="1:8" x14ac:dyDescent="0.25">
      <c r="A29" s="2">
        <v>26.02</v>
      </c>
      <c r="B29">
        <v>1819</v>
      </c>
      <c r="C29">
        <v>10</v>
      </c>
      <c r="D29" s="15">
        <f t="shared" si="0"/>
        <v>1829</v>
      </c>
      <c r="E29">
        <v>53</v>
      </c>
    </row>
    <row r="30" spans="1:8" x14ac:dyDescent="0.25">
      <c r="A30" s="2">
        <v>27.02</v>
      </c>
      <c r="B30">
        <v>2284</v>
      </c>
      <c r="C30">
        <v>9</v>
      </c>
      <c r="D30" s="15">
        <f t="shared" si="0"/>
        <v>2293</v>
      </c>
      <c r="E30">
        <v>81</v>
      </c>
    </row>
    <row r="31" spans="1:8" x14ac:dyDescent="0.25">
      <c r="A31" t="s">
        <v>98</v>
      </c>
      <c r="G31" s="20">
        <f>SUM(B32:B37)/C3</f>
        <v>5.1321285140562249</v>
      </c>
      <c r="H31" s="20">
        <f>SUM(E32:E37)/F3</f>
        <v>5.05524861878453</v>
      </c>
    </row>
    <row r="32" spans="1:8" x14ac:dyDescent="0.25">
      <c r="A32" s="2">
        <v>1.03</v>
      </c>
      <c r="B32">
        <v>3102</v>
      </c>
      <c r="C32">
        <v>17</v>
      </c>
      <c r="D32" s="15">
        <f t="shared" si="0"/>
        <v>3119</v>
      </c>
      <c r="E32">
        <v>81</v>
      </c>
    </row>
    <row r="33" spans="1:8" x14ac:dyDescent="0.25">
      <c r="A33" s="2">
        <v>2.0299999999999998</v>
      </c>
      <c r="B33">
        <v>1619</v>
      </c>
      <c r="C33">
        <v>18</v>
      </c>
      <c r="D33" s="15">
        <f t="shared" si="0"/>
        <v>1637</v>
      </c>
      <c r="E33">
        <v>41</v>
      </c>
    </row>
    <row r="34" spans="1:8" x14ac:dyDescent="0.25">
      <c r="A34" s="2">
        <v>3.03</v>
      </c>
      <c r="B34">
        <v>1452</v>
      </c>
      <c r="C34">
        <v>13</v>
      </c>
      <c r="D34" s="15">
        <f t="shared" si="0"/>
        <v>1465</v>
      </c>
      <c r="E34">
        <v>32</v>
      </c>
    </row>
    <row r="35" spans="1:8" x14ac:dyDescent="0.25">
      <c r="A35" s="2">
        <v>4.03</v>
      </c>
      <c r="B35">
        <v>1952</v>
      </c>
      <c r="C35">
        <v>9</v>
      </c>
      <c r="D35" s="15">
        <f t="shared" si="0"/>
        <v>1961</v>
      </c>
      <c r="E35">
        <v>64</v>
      </c>
      <c r="F35"/>
    </row>
    <row r="36" spans="1:8" x14ac:dyDescent="0.25">
      <c r="A36" s="2">
        <v>5.03</v>
      </c>
      <c r="B36">
        <v>2091</v>
      </c>
      <c r="C36">
        <v>9</v>
      </c>
      <c r="D36" s="15">
        <f t="shared" si="0"/>
        <v>2100</v>
      </c>
      <c r="E36">
        <v>61</v>
      </c>
    </row>
    <row r="37" spans="1:8" x14ac:dyDescent="0.25">
      <c r="A37" s="2">
        <v>6.03</v>
      </c>
      <c r="B37">
        <v>2563</v>
      </c>
      <c r="C37">
        <v>8</v>
      </c>
      <c r="D37" s="15">
        <f t="shared" si="0"/>
        <v>2571</v>
      </c>
      <c r="E37">
        <v>87</v>
      </c>
      <c r="F37">
        <v>2</v>
      </c>
    </row>
    <row r="38" spans="1:8" x14ac:dyDescent="0.25">
      <c r="A38" t="s">
        <v>99</v>
      </c>
      <c r="G38" s="20">
        <f>SUM(B39:B44)/C3</f>
        <v>5.3220883534136547</v>
      </c>
      <c r="H38" s="20">
        <f>SUM(E39:E44)/F3</f>
        <v>5.8287292817679557</v>
      </c>
    </row>
    <row r="39" spans="1:8" x14ac:dyDescent="0.25">
      <c r="A39" s="2">
        <v>8.0299999999999994</v>
      </c>
      <c r="B39">
        <v>3404</v>
      </c>
      <c r="C39">
        <v>15</v>
      </c>
      <c r="D39" s="15">
        <f t="shared" si="0"/>
        <v>3419</v>
      </c>
      <c r="E39">
        <v>91</v>
      </c>
    </row>
    <row r="40" spans="1:8" x14ac:dyDescent="0.25">
      <c r="A40" s="2">
        <v>9.0299999999999994</v>
      </c>
      <c r="B40">
        <v>2097</v>
      </c>
      <c r="C40">
        <v>17</v>
      </c>
      <c r="D40" s="15">
        <f t="shared" si="0"/>
        <v>2114</v>
      </c>
      <c r="E40">
        <v>70</v>
      </c>
    </row>
    <row r="41" spans="1:8" x14ac:dyDescent="0.25">
      <c r="A41" s="2">
        <v>10.029999999999999</v>
      </c>
      <c r="B41">
        <v>1690</v>
      </c>
      <c r="C41">
        <v>11</v>
      </c>
      <c r="D41" s="15">
        <f t="shared" si="0"/>
        <v>1701</v>
      </c>
      <c r="E41">
        <v>41</v>
      </c>
      <c r="F41"/>
    </row>
    <row r="42" spans="1:8" x14ac:dyDescent="0.25">
      <c r="A42" s="2">
        <v>11.03</v>
      </c>
      <c r="B42">
        <v>2345</v>
      </c>
      <c r="C42">
        <v>12</v>
      </c>
      <c r="D42" s="15">
        <f t="shared" si="0"/>
        <v>2357</v>
      </c>
      <c r="E42">
        <v>80</v>
      </c>
      <c r="F42"/>
    </row>
    <row r="43" spans="1:8" x14ac:dyDescent="0.25">
      <c r="A43" s="2">
        <v>12.03</v>
      </c>
      <c r="B43">
        <v>1783</v>
      </c>
      <c r="C43">
        <v>5</v>
      </c>
      <c r="D43" s="15">
        <f t="shared" si="0"/>
        <v>1788</v>
      </c>
      <c r="E43">
        <v>50</v>
      </c>
    </row>
    <row r="44" spans="1:8" x14ac:dyDescent="0.25">
      <c r="A44" s="2">
        <v>13.03</v>
      </c>
      <c r="B44">
        <v>1933</v>
      </c>
      <c r="C44">
        <v>6</v>
      </c>
      <c r="D44" s="15">
        <f t="shared" si="0"/>
        <v>1939</v>
      </c>
      <c r="E44">
        <v>90</v>
      </c>
    </row>
    <row r="45" spans="1:8" x14ac:dyDescent="0.25">
      <c r="A45" t="s">
        <v>100</v>
      </c>
      <c r="G45" s="20">
        <f>SUM(B46:B51)/C3</f>
        <v>4.6738955823293171</v>
      </c>
      <c r="H45" s="20">
        <f>SUM(E46:E51)/F3</f>
        <v>4.7651933701657452</v>
      </c>
    </row>
    <row r="46" spans="1:8" x14ac:dyDescent="0.25">
      <c r="A46" s="2">
        <v>15.03</v>
      </c>
      <c r="B46">
        <v>3297</v>
      </c>
      <c r="C46">
        <v>15</v>
      </c>
      <c r="D46" s="15">
        <f t="shared" si="0"/>
        <v>3312</v>
      </c>
      <c r="E46">
        <v>92</v>
      </c>
    </row>
    <row r="47" spans="1:8" x14ac:dyDescent="0.25">
      <c r="A47" s="2">
        <v>16.03</v>
      </c>
      <c r="B47">
        <v>1458</v>
      </c>
      <c r="C47">
        <v>12</v>
      </c>
      <c r="D47" s="15">
        <f t="shared" si="0"/>
        <v>1470</v>
      </c>
      <c r="E47">
        <v>46</v>
      </c>
    </row>
    <row r="48" spans="1:8" x14ac:dyDescent="0.25">
      <c r="A48" s="2">
        <v>17.03</v>
      </c>
      <c r="B48">
        <v>1529</v>
      </c>
      <c r="C48">
        <v>9</v>
      </c>
      <c r="D48" s="15">
        <f t="shared" si="0"/>
        <v>1538</v>
      </c>
      <c r="E48">
        <v>53</v>
      </c>
      <c r="F48"/>
    </row>
    <row r="49" spans="1:8" x14ac:dyDescent="0.25">
      <c r="A49" s="2">
        <v>18.03</v>
      </c>
      <c r="B49">
        <v>1828</v>
      </c>
      <c r="C49">
        <v>10</v>
      </c>
      <c r="D49" s="15">
        <f t="shared" si="0"/>
        <v>1838</v>
      </c>
      <c r="E49">
        <v>52</v>
      </c>
    </row>
    <row r="50" spans="1:8" x14ac:dyDescent="0.25">
      <c r="A50" s="2">
        <v>19.03</v>
      </c>
      <c r="B50">
        <v>1575</v>
      </c>
      <c r="C50">
        <v>8</v>
      </c>
      <c r="D50" s="15">
        <f t="shared" si="0"/>
        <v>1583</v>
      </c>
      <c r="E50">
        <v>52</v>
      </c>
    </row>
    <row r="51" spans="1:8" x14ac:dyDescent="0.25">
      <c r="A51" s="2">
        <v>20.03</v>
      </c>
      <c r="B51">
        <v>1951</v>
      </c>
      <c r="C51">
        <v>7</v>
      </c>
      <c r="D51" s="15">
        <f t="shared" si="0"/>
        <v>1958</v>
      </c>
      <c r="E51">
        <v>50</v>
      </c>
    </row>
    <row r="52" spans="1:8" x14ac:dyDescent="0.25">
      <c r="A52" t="s">
        <v>101</v>
      </c>
      <c r="G52" s="20">
        <f>SUM(B53:B58)/C3</f>
        <v>4.9578313253012052</v>
      </c>
      <c r="H52" s="20">
        <f>SUM(E53:E58)/F3</f>
        <v>4.8342541436464082</v>
      </c>
    </row>
    <row r="53" spans="1:8" x14ac:dyDescent="0.25">
      <c r="A53" s="2">
        <v>22.03</v>
      </c>
      <c r="B53">
        <v>3533</v>
      </c>
      <c r="C53">
        <v>27</v>
      </c>
      <c r="D53" s="15">
        <f t="shared" si="0"/>
        <v>3560</v>
      </c>
      <c r="E53">
        <v>93</v>
      </c>
    </row>
    <row r="54" spans="1:8" x14ac:dyDescent="0.25">
      <c r="A54" s="2">
        <v>23.03</v>
      </c>
      <c r="B54">
        <v>1596</v>
      </c>
      <c r="C54">
        <v>12</v>
      </c>
      <c r="D54" s="15">
        <f t="shared" si="0"/>
        <v>1608</v>
      </c>
      <c r="E54">
        <v>43</v>
      </c>
    </row>
    <row r="55" spans="1:8" x14ac:dyDescent="0.25">
      <c r="A55" s="2">
        <v>24.03</v>
      </c>
      <c r="B55">
        <v>1533</v>
      </c>
      <c r="C55">
        <v>15</v>
      </c>
      <c r="D55" s="15">
        <f t="shared" si="0"/>
        <v>1548</v>
      </c>
      <c r="E55">
        <v>57</v>
      </c>
      <c r="F55"/>
    </row>
    <row r="56" spans="1:8" x14ac:dyDescent="0.25">
      <c r="A56" s="2">
        <v>25.03</v>
      </c>
      <c r="B56">
        <v>1789</v>
      </c>
      <c r="C56">
        <v>13</v>
      </c>
      <c r="D56" s="15">
        <f t="shared" si="0"/>
        <v>1802</v>
      </c>
      <c r="E56">
        <v>56</v>
      </c>
    </row>
    <row r="57" spans="1:8" x14ac:dyDescent="0.25">
      <c r="A57" s="2">
        <v>26.03</v>
      </c>
      <c r="B57">
        <v>1878</v>
      </c>
      <c r="C57">
        <v>11</v>
      </c>
      <c r="D57" s="15">
        <f t="shared" si="0"/>
        <v>1889</v>
      </c>
      <c r="E57">
        <v>57</v>
      </c>
    </row>
    <row r="58" spans="1:8" x14ac:dyDescent="0.25">
      <c r="A58" s="2">
        <v>27.03</v>
      </c>
      <c r="B58">
        <v>2016</v>
      </c>
      <c r="C58">
        <v>26</v>
      </c>
      <c r="D58" s="15">
        <f t="shared" si="0"/>
        <v>2042</v>
      </c>
      <c r="E58">
        <v>44</v>
      </c>
    </row>
    <row r="59" spans="1:8" x14ac:dyDescent="0.25">
      <c r="A59" t="s">
        <v>102</v>
      </c>
    </row>
    <row r="60" spans="1:8" x14ac:dyDescent="0.25">
      <c r="A60" s="2">
        <v>29.03</v>
      </c>
      <c r="B60">
        <v>3151</v>
      </c>
      <c r="C60">
        <v>22</v>
      </c>
      <c r="D60" s="15">
        <f t="shared" si="0"/>
        <v>3173</v>
      </c>
      <c r="E60">
        <v>86</v>
      </c>
      <c r="G60" s="20">
        <f>SUM(B60:B65)/C3</f>
        <v>4.7417670682730924</v>
      </c>
      <c r="H60" s="20">
        <f>SUM(E60:E65)/F3</f>
        <v>4.8756906077348061</v>
      </c>
    </row>
    <row r="61" spans="1:8" x14ac:dyDescent="0.25">
      <c r="A61" s="2">
        <v>30.03</v>
      </c>
      <c r="B61">
        <v>1659</v>
      </c>
      <c r="C61">
        <v>23</v>
      </c>
      <c r="D61" s="15">
        <f t="shared" si="0"/>
        <v>1682</v>
      </c>
      <c r="E61">
        <v>49</v>
      </c>
    </row>
    <row r="62" spans="1:8" x14ac:dyDescent="0.25">
      <c r="A62" s="2">
        <v>31.03</v>
      </c>
      <c r="B62">
        <v>1643</v>
      </c>
      <c r="C62">
        <v>25</v>
      </c>
      <c r="D62" s="15">
        <f t="shared" si="0"/>
        <v>1668</v>
      </c>
      <c r="E62">
        <v>55</v>
      </c>
    </row>
    <row r="63" spans="1:8" x14ac:dyDescent="0.25">
      <c r="A63" s="2">
        <v>1.04</v>
      </c>
      <c r="B63">
        <v>1586</v>
      </c>
      <c r="C63">
        <v>18</v>
      </c>
      <c r="D63" s="15">
        <f t="shared" si="0"/>
        <v>1604</v>
      </c>
      <c r="E63">
        <v>53</v>
      </c>
    </row>
    <row r="64" spans="1:8" x14ac:dyDescent="0.25">
      <c r="A64" s="2">
        <v>2.04</v>
      </c>
      <c r="B64">
        <v>1791</v>
      </c>
      <c r="C64">
        <v>20</v>
      </c>
      <c r="D64" s="15">
        <f t="shared" si="0"/>
        <v>1811</v>
      </c>
      <c r="E64">
        <v>53</v>
      </c>
    </row>
    <row r="65" spans="1:8" x14ac:dyDescent="0.25">
      <c r="A65" s="2">
        <v>3.04</v>
      </c>
      <c r="B65">
        <v>1977</v>
      </c>
      <c r="C65">
        <v>24</v>
      </c>
      <c r="D65" s="15">
        <f t="shared" si="0"/>
        <v>2001</v>
      </c>
      <c r="E65">
        <v>57</v>
      </c>
      <c r="F65"/>
    </row>
    <row r="66" spans="1:8" x14ac:dyDescent="0.25">
      <c r="A66" t="s">
        <v>103</v>
      </c>
    </row>
    <row r="67" spans="1:8" x14ac:dyDescent="0.25">
      <c r="A67" s="2">
        <v>5.04</v>
      </c>
      <c r="B67">
        <v>3451</v>
      </c>
      <c r="C67">
        <v>31</v>
      </c>
      <c r="D67" s="15">
        <f t="shared" si="0"/>
        <v>3482</v>
      </c>
      <c r="E67">
        <v>96</v>
      </c>
      <c r="G67" s="20">
        <f>SUM(B67:B72)/C3</f>
        <v>4.9630522088353413</v>
      </c>
      <c r="H67" s="20">
        <f>SUM(E67:E72)/F3</f>
        <v>4.7375690607734802</v>
      </c>
    </row>
    <row r="68" spans="1:8" x14ac:dyDescent="0.25">
      <c r="A68" s="2">
        <v>6.04</v>
      </c>
      <c r="B68">
        <v>1831</v>
      </c>
      <c r="C68">
        <v>30</v>
      </c>
      <c r="D68" s="15">
        <f t="shared" si="0"/>
        <v>1861</v>
      </c>
      <c r="E68">
        <v>53</v>
      </c>
    </row>
    <row r="69" spans="1:8" x14ac:dyDescent="0.25">
      <c r="A69" s="2">
        <v>7.04</v>
      </c>
      <c r="B69">
        <v>1957</v>
      </c>
      <c r="C69">
        <v>18</v>
      </c>
      <c r="D69" s="15">
        <f t="shared" si="0"/>
        <v>1975</v>
      </c>
      <c r="E69">
        <v>54</v>
      </c>
    </row>
    <row r="70" spans="1:8" x14ac:dyDescent="0.25">
      <c r="A70" s="2">
        <v>8.0399999999999991</v>
      </c>
      <c r="B70">
        <v>1881</v>
      </c>
      <c r="C70">
        <v>10</v>
      </c>
      <c r="D70" s="15">
        <f t="shared" si="0"/>
        <v>1891</v>
      </c>
      <c r="E70">
        <v>57</v>
      </c>
    </row>
    <row r="71" spans="1:8" x14ac:dyDescent="0.25">
      <c r="A71" s="2">
        <v>9.0399999999999991</v>
      </c>
      <c r="B71">
        <v>1583</v>
      </c>
      <c r="C71">
        <v>10</v>
      </c>
      <c r="D71" s="15">
        <f t="shared" si="0"/>
        <v>1593</v>
      </c>
      <c r="E71">
        <v>45</v>
      </c>
    </row>
    <row r="72" spans="1:8" x14ac:dyDescent="0.25">
      <c r="A72" s="2">
        <v>10.039999999999999</v>
      </c>
      <c r="B72">
        <v>1655</v>
      </c>
      <c r="C72">
        <v>11</v>
      </c>
      <c r="D72" s="15">
        <f t="shared" si="0"/>
        <v>1666</v>
      </c>
      <c r="E72">
        <v>38</v>
      </c>
      <c r="F72"/>
    </row>
    <row r="73" spans="1:8" x14ac:dyDescent="0.25">
      <c r="A73" t="s">
        <v>104</v>
      </c>
      <c r="B73"/>
    </row>
    <row r="74" spans="1:8" x14ac:dyDescent="0.25">
      <c r="A74" s="2">
        <v>12.04</v>
      </c>
      <c r="B74">
        <v>3854</v>
      </c>
      <c r="C74">
        <v>55</v>
      </c>
      <c r="D74" s="15">
        <f t="shared" si="0"/>
        <v>3909</v>
      </c>
      <c r="E74">
        <v>116</v>
      </c>
      <c r="G74" s="20">
        <f>SUM(B74:B79)/C3</f>
        <v>5.4405622489959837</v>
      </c>
      <c r="H74" s="20">
        <f>SUM(E74:E79)/F3</f>
        <v>5.3867403314917119</v>
      </c>
    </row>
    <row r="75" spans="1:8" x14ac:dyDescent="0.25">
      <c r="A75" s="2">
        <v>13.04</v>
      </c>
      <c r="B75">
        <v>1944</v>
      </c>
      <c r="C75">
        <v>35</v>
      </c>
      <c r="D75" s="15">
        <f t="shared" si="0"/>
        <v>1979</v>
      </c>
      <c r="E75">
        <v>50</v>
      </c>
    </row>
    <row r="76" spans="1:8" x14ac:dyDescent="0.25">
      <c r="A76" s="2">
        <v>14.04</v>
      </c>
      <c r="B76">
        <v>1783</v>
      </c>
      <c r="C76">
        <v>15</v>
      </c>
      <c r="D76" s="15">
        <f t="shared" ref="D76:D139" si="1">B76+C76</f>
        <v>1798</v>
      </c>
      <c r="E76">
        <v>59</v>
      </c>
    </row>
    <row r="77" spans="1:8" x14ac:dyDescent="0.25">
      <c r="A77" s="2">
        <v>15.04</v>
      </c>
      <c r="B77">
        <v>1749</v>
      </c>
      <c r="C77">
        <v>11</v>
      </c>
      <c r="D77" s="15">
        <f t="shared" si="1"/>
        <v>1760</v>
      </c>
      <c r="E77">
        <v>42</v>
      </c>
      <c r="F77"/>
    </row>
    <row r="78" spans="1:8" x14ac:dyDescent="0.25">
      <c r="A78" s="2">
        <v>16.04</v>
      </c>
      <c r="B78">
        <v>1891</v>
      </c>
      <c r="C78">
        <v>18</v>
      </c>
      <c r="D78" s="15">
        <f t="shared" si="1"/>
        <v>1909</v>
      </c>
      <c r="E78">
        <v>51</v>
      </c>
    </row>
    <row r="79" spans="1:8" x14ac:dyDescent="0.25">
      <c r="A79" s="2">
        <v>17.04</v>
      </c>
      <c r="B79">
        <v>2326</v>
      </c>
      <c r="C79">
        <v>24</v>
      </c>
      <c r="D79" s="15">
        <f t="shared" si="1"/>
        <v>2350</v>
      </c>
      <c r="E79">
        <v>72</v>
      </c>
    </row>
    <row r="80" spans="1:8" x14ac:dyDescent="0.25">
      <c r="A80" t="s">
        <v>105</v>
      </c>
      <c r="E80"/>
    </row>
    <row r="81" spans="1:8" x14ac:dyDescent="0.25">
      <c r="A81" s="2">
        <v>19.04</v>
      </c>
      <c r="B81">
        <v>3679</v>
      </c>
      <c r="C81">
        <v>27</v>
      </c>
      <c r="D81" s="15">
        <f t="shared" si="1"/>
        <v>3706</v>
      </c>
      <c r="E81">
        <v>99</v>
      </c>
      <c r="G81" s="20">
        <f>SUM(B81:B86)/$C$3</f>
        <v>5.0064257028112449</v>
      </c>
      <c r="H81" s="20">
        <f>SUM(E81:E86)/$F$3</f>
        <v>4.8618784530386741</v>
      </c>
    </row>
    <row r="82" spans="1:8" x14ac:dyDescent="0.25">
      <c r="A82" s="2">
        <v>20.04</v>
      </c>
      <c r="B82">
        <v>1713</v>
      </c>
      <c r="C82">
        <v>21</v>
      </c>
      <c r="D82" s="15">
        <f t="shared" si="1"/>
        <v>1734</v>
      </c>
      <c r="E82">
        <v>48</v>
      </c>
    </row>
    <row r="83" spans="1:8" x14ac:dyDescent="0.25">
      <c r="A83" s="2">
        <v>21.04</v>
      </c>
      <c r="B83">
        <v>1459</v>
      </c>
      <c r="C83">
        <v>14</v>
      </c>
      <c r="D83" s="15">
        <f t="shared" si="1"/>
        <v>1473</v>
      </c>
      <c r="E83">
        <v>46</v>
      </c>
    </row>
    <row r="84" spans="1:8" x14ac:dyDescent="0.25">
      <c r="A84" s="2">
        <v>22.04</v>
      </c>
      <c r="B84">
        <v>1557</v>
      </c>
      <c r="C84">
        <v>17</v>
      </c>
      <c r="D84" s="15">
        <f t="shared" si="1"/>
        <v>1574</v>
      </c>
      <c r="E84">
        <v>50</v>
      </c>
    </row>
    <row r="85" spans="1:8" x14ac:dyDescent="0.25">
      <c r="A85" s="2">
        <v>23.04</v>
      </c>
      <c r="B85">
        <v>1964</v>
      </c>
      <c r="C85">
        <v>16</v>
      </c>
      <c r="D85" s="15">
        <f t="shared" si="1"/>
        <v>1980</v>
      </c>
      <c r="E85">
        <v>52</v>
      </c>
    </row>
    <row r="86" spans="1:8" x14ac:dyDescent="0.25">
      <c r="A86" s="2">
        <v>24.04</v>
      </c>
      <c r="B86">
        <v>2094</v>
      </c>
      <c r="C86">
        <v>16</v>
      </c>
      <c r="D86" s="15">
        <f t="shared" si="1"/>
        <v>2110</v>
      </c>
      <c r="E86">
        <v>57</v>
      </c>
    </row>
    <row r="87" spans="1:8" x14ac:dyDescent="0.25">
      <c r="A87" t="s">
        <v>106</v>
      </c>
    </row>
    <row r="88" spans="1:8" x14ac:dyDescent="0.25">
      <c r="A88" s="2">
        <v>26.04</v>
      </c>
      <c r="B88">
        <v>4274</v>
      </c>
      <c r="C88">
        <v>33</v>
      </c>
      <c r="D88" s="15">
        <f t="shared" si="1"/>
        <v>4307</v>
      </c>
      <c r="E88">
        <v>106</v>
      </c>
      <c r="G88" s="20">
        <f>SUM(B88:B93)/$C$3</f>
        <v>5.6461847389558235</v>
      </c>
      <c r="H88" s="20">
        <f>SUM(E88:E93)/$F$3</f>
        <v>5.6767955801104968</v>
      </c>
    </row>
    <row r="89" spans="1:8" x14ac:dyDescent="0.25">
      <c r="A89" s="2">
        <v>27.04</v>
      </c>
      <c r="B89">
        <v>1877</v>
      </c>
      <c r="C89">
        <v>17</v>
      </c>
      <c r="D89" s="15">
        <f t="shared" si="1"/>
        <v>1894</v>
      </c>
      <c r="E89">
        <v>53</v>
      </c>
    </row>
    <row r="90" spans="1:8" x14ac:dyDescent="0.25">
      <c r="A90" s="2">
        <v>28.04</v>
      </c>
      <c r="B90">
        <v>1765</v>
      </c>
      <c r="C90">
        <v>13</v>
      </c>
      <c r="D90" s="15">
        <f t="shared" si="1"/>
        <v>1778</v>
      </c>
      <c r="E90">
        <v>60</v>
      </c>
    </row>
    <row r="91" spans="1:8" x14ac:dyDescent="0.25">
      <c r="A91" s="2">
        <v>29.04</v>
      </c>
      <c r="B91">
        <v>1963</v>
      </c>
      <c r="C91">
        <v>11</v>
      </c>
      <c r="D91" s="15">
        <f t="shared" si="1"/>
        <v>1974</v>
      </c>
      <c r="E91">
        <v>79</v>
      </c>
    </row>
    <row r="92" spans="1:8" x14ac:dyDescent="0.25">
      <c r="A92" s="2">
        <v>30.04</v>
      </c>
      <c r="B92">
        <v>2264</v>
      </c>
      <c r="C92">
        <v>20</v>
      </c>
      <c r="D92" s="15">
        <f t="shared" si="1"/>
        <v>2284</v>
      </c>
      <c r="E92">
        <v>59</v>
      </c>
      <c r="F92">
        <v>5</v>
      </c>
    </row>
    <row r="93" spans="1:8" x14ac:dyDescent="0.25">
      <c r="A93" s="2">
        <v>1.05</v>
      </c>
      <c r="B93">
        <v>1916</v>
      </c>
      <c r="C93">
        <v>11</v>
      </c>
      <c r="D93" s="15">
        <f t="shared" si="1"/>
        <v>1927</v>
      </c>
      <c r="E93">
        <v>54</v>
      </c>
    </row>
    <row r="94" spans="1:8" x14ac:dyDescent="0.25">
      <c r="A94" t="s">
        <v>107</v>
      </c>
    </row>
    <row r="95" spans="1:8" x14ac:dyDescent="0.25">
      <c r="A95" s="2">
        <v>3.05</v>
      </c>
      <c r="B95">
        <v>3624</v>
      </c>
      <c r="C95">
        <v>33</v>
      </c>
      <c r="D95" s="15">
        <f t="shared" si="1"/>
        <v>3657</v>
      </c>
      <c r="E95">
        <v>91</v>
      </c>
      <c r="G95" s="20">
        <f>SUM(B95:B100)/$C$3</f>
        <v>5.0927710843373495</v>
      </c>
      <c r="H95" s="20">
        <f>SUM(E95:E100)/$F$3</f>
        <v>5.027624309392265</v>
      </c>
    </row>
    <row r="96" spans="1:8" x14ac:dyDescent="0.25">
      <c r="A96" s="2">
        <v>4.05</v>
      </c>
      <c r="B96">
        <v>1823</v>
      </c>
      <c r="C96">
        <v>7</v>
      </c>
      <c r="D96" s="15">
        <f t="shared" si="1"/>
        <v>1830</v>
      </c>
      <c r="E96">
        <v>60</v>
      </c>
    </row>
    <row r="97" spans="1:8" x14ac:dyDescent="0.25">
      <c r="A97" s="2">
        <v>5.05</v>
      </c>
      <c r="B97">
        <v>1961</v>
      </c>
      <c r="C97">
        <v>18</v>
      </c>
      <c r="D97" s="15">
        <f t="shared" si="1"/>
        <v>1979</v>
      </c>
      <c r="E97">
        <v>70</v>
      </c>
    </row>
    <row r="98" spans="1:8" x14ac:dyDescent="0.25">
      <c r="A98" s="2">
        <v>6.05</v>
      </c>
      <c r="B98">
        <v>1857</v>
      </c>
      <c r="C98">
        <v>15</v>
      </c>
      <c r="D98" s="15">
        <f t="shared" si="1"/>
        <v>1872</v>
      </c>
      <c r="E98">
        <v>54</v>
      </c>
    </row>
    <row r="99" spans="1:8" x14ac:dyDescent="0.25">
      <c r="A99" s="2">
        <v>7.05</v>
      </c>
      <c r="B99">
        <v>1687</v>
      </c>
      <c r="C99">
        <v>6</v>
      </c>
      <c r="D99" s="15">
        <f t="shared" si="1"/>
        <v>1693</v>
      </c>
      <c r="E99">
        <v>40</v>
      </c>
    </row>
    <row r="100" spans="1:8" x14ac:dyDescent="0.25">
      <c r="A100" s="2">
        <v>8.0500000000000007</v>
      </c>
      <c r="B100">
        <v>1729</v>
      </c>
      <c r="C100">
        <v>6</v>
      </c>
      <c r="D100" s="15">
        <f t="shared" si="1"/>
        <v>1735</v>
      </c>
      <c r="E100">
        <v>49</v>
      </c>
    </row>
    <row r="101" spans="1:8" x14ac:dyDescent="0.25">
      <c r="A101" t="s">
        <v>108</v>
      </c>
    </row>
    <row r="102" spans="1:8" x14ac:dyDescent="0.25">
      <c r="A102" s="2">
        <v>10.050000000000001</v>
      </c>
      <c r="B102">
        <v>3807</v>
      </c>
      <c r="C102">
        <v>21</v>
      </c>
      <c r="D102" s="15">
        <f t="shared" si="1"/>
        <v>3828</v>
      </c>
      <c r="E102">
        <v>117</v>
      </c>
      <c r="G102" s="20">
        <f>SUM(B102:B107)/$C$3</f>
        <v>5.0622489959839356</v>
      </c>
      <c r="H102" s="20">
        <f>SUM(E102:E107)/$F$3</f>
        <v>4.7237569060773481</v>
      </c>
    </row>
    <row r="103" spans="1:8" x14ac:dyDescent="0.25">
      <c r="A103" s="2">
        <v>11.05</v>
      </c>
      <c r="B103">
        <v>1923</v>
      </c>
      <c r="C103">
        <v>27</v>
      </c>
      <c r="D103" s="15">
        <f t="shared" si="1"/>
        <v>1950</v>
      </c>
      <c r="E103">
        <v>51</v>
      </c>
    </row>
    <row r="104" spans="1:8" x14ac:dyDescent="0.25">
      <c r="A104" s="2">
        <v>12.05</v>
      </c>
      <c r="B104">
        <v>1860</v>
      </c>
      <c r="C104">
        <v>24</v>
      </c>
      <c r="D104" s="15">
        <f t="shared" si="1"/>
        <v>1884</v>
      </c>
      <c r="E104">
        <v>50</v>
      </c>
    </row>
    <row r="105" spans="1:8" x14ac:dyDescent="0.25">
      <c r="A105" s="2">
        <v>13.05</v>
      </c>
      <c r="B105">
        <v>1499</v>
      </c>
      <c r="C105">
        <v>13</v>
      </c>
      <c r="D105" s="15">
        <f t="shared" si="1"/>
        <v>1512</v>
      </c>
      <c r="E105">
        <v>42</v>
      </c>
    </row>
    <row r="106" spans="1:8" x14ac:dyDescent="0.25">
      <c r="A106" s="2">
        <v>14.05</v>
      </c>
      <c r="B106">
        <v>1609</v>
      </c>
      <c r="C106">
        <v>17</v>
      </c>
      <c r="D106" s="15">
        <f t="shared" si="1"/>
        <v>1626</v>
      </c>
      <c r="E106">
        <v>42</v>
      </c>
    </row>
    <row r="107" spans="1:8" x14ac:dyDescent="0.25">
      <c r="A107" s="2">
        <v>15.05</v>
      </c>
      <c r="B107">
        <v>1907</v>
      </c>
      <c r="C107">
        <v>17</v>
      </c>
      <c r="D107" s="15">
        <f t="shared" si="1"/>
        <v>1924</v>
      </c>
      <c r="E107">
        <v>40</v>
      </c>
      <c r="F107"/>
    </row>
    <row r="108" spans="1:8" x14ac:dyDescent="0.25">
      <c r="A108" t="s">
        <v>109</v>
      </c>
    </row>
    <row r="109" spans="1:8" x14ac:dyDescent="0.25">
      <c r="A109" s="2">
        <v>17.05</v>
      </c>
      <c r="B109">
        <v>3657</v>
      </c>
      <c r="C109">
        <v>41</v>
      </c>
      <c r="D109" s="15">
        <f t="shared" si="1"/>
        <v>3698</v>
      </c>
      <c r="E109">
        <v>102</v>
      </c>
      <c r="G109" s="20">
        <f>SUM(B109:B114)/$C$3</f>
        <v>5.5670682730923691</v>
      </c>
      <c r="H109" s="20">
        <f>SUM(E109:E114)/$F$3</f>
        <v>5.5110497237569058</v>
      </c>
    </row>
    <row r="110" spans="1:8" x14ac:dyDescent="0.25">
      <c r="A110" s="2">
        <v>18.05</v>
      </c>
      <c r="B110">
        <v>1989</v>
      </c>
      <c r="C110">
        <v>18</v>
      </c>
      <c r="D110" s="15">
        <f t="shared" si="1"/>
        <v>2007</v>
      </c>
      <c r="E110">
        <v>60</v>
      </c>
      <c r="F110"/>
    </row>
    <row r="111" spans="1:8" x14ac:dyDescent="0.25">
      <c r="A111" s="2">
        <v>19.05</v>
      </c>
      <c r="B111">
        <v>1803</v>
      </c>
      <c r="C111">
        <v>27</v>
      </c>
      <c r="D111" s="15">
        <f t="shared" si="1"/>
        <v>1830</v>
      </c>
      <c r="E111">
        <v>57</v>
      </c>
    </row>
    <row r="112" spans="1:8" x14ac:dyDescent="0.25">
      <c r="A112" s="2">
        <v>20.05</v>
      </c>
      <c r="B112">
        <v>1969</v>
      </c>
      <c r="C112">
        <v>18</v>
      </c>
      <c r="D112" s="15">
        <f t="shared" si="1"/>
        <v>1987</v>
      </c>
      <c r="E112">
        <v>57</v>
      </c>
    </row>
    <row r="113" spans="1:8" x14ac:dyDescent="0.25">
      <c r="A113" s="2">
        <v>21.05</v>
      </c>
      <c r="B113">
        <v>2316</v>
      </c>
      <c r="C113">
        <v>32</v>
      </c>
      <c r="D113" s="15">
        <f t="shared" si="1"/>
        <v>2348</v>
      </c>
      <c r="E113">
        <v>56</v>
      </c>
      <c r="F113">
        <v>3</v>
      </c>
    </row>
    <row r="114" spans="1:8" x14ac:dyDescent="0.25">
      <c r="A114" s="2">
        <v>22.05</v>
      </c>
      <c r="B114">
        <v>2128</v>
      </c>
      <c r="C114">
        <v>29</v>
      </c>
      <c r="D114" s="15">
        <f t="shared" si="1"/>
        <v>2157</v>
      </c>
      <c r="E114">
        <v>67</v>
      </c>
    </row>
    <row r="115" spans="1:8" x14ac:dyDescent="0.25">
      <c r="A115" t="s">
        <v>110</v>
      </c>
    </row>
    <row r="116" spans="1:8" x14ac:dyDescent="0.25">
      <c r="A116" s="2">
        <v>24.05</v>
      </c>
      <c r="B116">
        <v>3894</v>
      </c>
      <c r="C116">
        <v>42</v>
      </c>
      <c r="D116" s="15">
        <f t="shared" si="1"/>
        <v>3936</v>
      </c>
      <c r="E116">
        <v>110</v>
      </c>
      <c r="G116" s="20">
        <f>SUM(B116:B121)/$C$3</f>
        <v>5.4208835341365464</v>
      </c>
      <c r="H116" s="20">
        <f>SUM(E116:E121)/$F$3</f>
        <v>5.4005524861878449</v>
      </c>
    </row>
    <row r="117" spans="1:8" x14ac:dyDescent="0.25">
      <c r="A117" s="2">
        <v>25.05</v>
      </c>
      <c r="B117">
        <v>1890</v>
      </c>
      <c r="C117">
        <v>38</v>
      </c>
      <c r="D117" s="15">
        <f t="shared" si="1"/>
        <v>1928</v>
      </c>
      <c r="E117">
        <v>50</v>
      </c>
    </row>
    <row r="118" spans="1:8" x14ac:dyDescent="0.25">
      <c r="A118" s="2">
        <v>26.05</v>
      </c>
      <c r="B118">
        <v>1841</v>
      </c>
      <c r="C118">
        <v>18</v>
      </c>
      <c r="D118" s="15">
        <f t="shared" si="1"/>
        <v>1859</v>
      </c>
      <c r="E118">
        <v>55</v>
      </c>
    </row>
    <row r="119" spans="1:8" x14ac:dyDescent="0.25">
      <c r="A119" s="2">
        <v>27.05</v>
      </c>
      <c r="B119">
        <v>1760</v>
      </c>
      <c r="C119">
        <v>19</v>
      </c>
      <c r="D119" s="15">
        <f t="shared" si="1"/>
        <v>1779</v>
      </c>
      <c r="E119">
        <v>52</v>
      </c>
    </row>
    <row r="120" spans="1:8" x14ac:dyDescent="0.25">
      <c r="A120" s="2">
        <v>28.05</v>
      </c>
      <c r="B120">
        <v>2027</v>
      </c>
      <c r="C120">
        <v>26</v>
      </c>
      <c r="D120" s="15">
        <f t="shared" si="1"/>
        <v>2053</v>
      </c>
      <c r="E120">
        <v>55</v>
      </c>
    </row>
    <row r="121" spans="1:8" x14ac:dyDescent="0.25">
      <c r="A121" s="2">
        <v>29.05</v>
      </c>
      <c r="B121">
        <v>2086</v>
      </c>
      <c r="C121">
        <v>13</v>
      </c>
      <c r="D121" s="15">
        <f t="shared" si="1"/>
        <v>2099</v>
      </c>
      <c r="E121">
        <v>69</v>
      </c>
    </row>
    <row r="122" spans="1:8" x14ac:dyDescent="0.25">
      <c r="A122" t="s">
        <v>111</v>
      </c>
    </row>
    <row r="123" spans="1:8" x14ac:dyDescent="0.25">
      <c r="A123" s="2">
        <v>31.05</v>
      </c>
      <c r="B123">
        <v>3642</v>
      </c>
      <c r="C123">
        <v>63</v>
      </c>
      <c r="D123" s="15">
        <f t="shared" si="1"/>
        <v>3705</v>
      </c>
      <c r="E123">
        <v>98</v>
      </c>
      <c r="G123" s="20">
        <f>SUM(B123:B128)/$C$3</f>
        <v>4.962248995983936</v>
      </c>
      <c r="H123" s="20">
        <f>SUM(E123:E128)/$F$3</f>
        <v>4.9723756906077341</v>
      </c>
    </row>
    <row r="124" spans="1:8" x14ac:dyDescent="0.25">
      <c r="A124" s="2">
        <v>1.06</v>
      </c>
      <c r="B124">
        <v>1858</v>
      </c>
      <c r="C124">
        <v>41</v>
      </c>
      <c r="D124" s="15">
        <f t="shared" si="1"/>
        <v>1899</v>
      </c>
      <c r="E124">
        <v>57</v>
      </c>
    </row>
    <row r="125" spans="1:8" x14ac:dyDescent="0.25">
      <c r="A125" s="2">
        <v>2.06</v>
      </c>
      <c r="B125">
        <v>1733</v>
      </c>
      <c r="C125">
        <v>18</v>
      </c>
      <c r="D125" s="15">
        <f t="shared" si="1"/>
        <v>1751</v>
      </c>
      <c r="E125">
        <v>43</v>
      </c>
    </row>
    <row r="126" spans="1:8" x14ac:dyDescent="0.25">
      <c r="A126" s="2">
        <v>3.06</v>
      </c>
      <c r="B126">
        <v>1518</v>
      </c>
      <c r="C126">
        <v>24</v>
      </c>
      <c r="D126" s="15">
        <f t="shared" si="1"/>
        <v>1542</v>
      </c>
      <c r="E126">
        <v>50</v>
      </c>
    </row>
    <row r="127" spans="1:8" x14ac:dyDescent="0.25">
      <c r="A127" s="2">
        <v>4.0599999999999996</v>
      </c>
      <c r="B127">
        <v>1976</v>
      </c>
      <c r="C127">
        <v>18</v>
      </c>
      <c r="D127" s="15">
        <f t="shared" si="1"/>
        <v>1994</v>
      </c>
      <c r="E127">
        <v>74</v>
      </c>
    </row>
    <row r="128" spans="1:8" x14ac:dyDescent="0.25">
      <c r="A128" s="2">
        <v>5.0599999999999996</v>
      </c>
      <c r="B128">
        <v>1629</v>
      </c>
      <c r="C128"/>
      <c r="D128" s="15">
        <f t="shared" si="1"/>
        <v>1629</v>
      </c>
      <c r="E128">
        <v>38</v>
      </c>
    </row>
    <row r="129" spans="1:8" x14ac:dyDescent="0.25">
      <c r="A129" s="15" t="s">
        <v>112</v>
      </c>
    </row>
    <row r="130" spans="1:8" x14ac:dyDescent="0.25">
      <c r="A130" s="2">
        <v>7.06</v>
      </c>
      <c r="B130">
        <v>2855</v>
      </c>
      <c r="C130">
        <v>34</v>
      </c>
      <c r="D130" s="15">
        <f t="shared" si="1"/>
        <v>2889</v>
      </c>
      <c r="E130">
        <v>74</v>
      </c>
      <c r="G130" s="20">
        <f>SUM(B130:B135)/$C$3</f>
        <v>4.6393574297188751</v>
      </c>
      <c r="H130" s="20">
        <f>SUM(E130:E135)/$F$3</f>
        <v>4.3508287292817673</v>
      </c>
    </row>
    <row r="131" spans="1:8" x14ac:dyDescent="0.25">
      <c r="A131" s="2">
        <v>8.06</v>
      </c>
      <c r="B131">
        <v>1627</v>
      </c>
      <c r="C131">
        <v>22</v>
      </c>
      <c r="D131" s="15">
        <f t="shared" si="1"/>
        <v>1649</v>
      </c>
      <c r="E131">
        <v>43</v>
      </c>
    </row>
    <row r="132" spans="1:8" x14ac:dyDescent="0.25">
      <c r="A132" s="2">
        <v>9.06</v>
      </c>
      <c r="B132">
        <v>1674</v>
      </c>
      <c r="C132">
        <v>25</v>
      </c>
      <c r="D132" s="15">
        <f t="shared" si="1"/>
        <v>1699</v>
      </c>
      <c r="E132">
        <v>30</v>
      </c>
      <c r="F132"/>
    </row>
    <row r="133" spans="1:8" x14ac:dyDescent="0.25">
      <c r="A133" s="2">
        <v>10.06</v>
      </c>
      <c r="B133">
        <v>1876</v>
      </c>
      <c r="C133">
        <v>21</v>
      </c>
      <c r="D133" s="15">
        <f t="shared" si="1"/>
        <v>1897</v>
      </c>
      <c r="E133">
        <v>56</v>
      </c>
    </row>
    <row r="134" spans="1:8" x14ac:dyDescent="0.25">
      <c r="A134" s="2">
        <v>11.06</v>
      </c>
      <c r="B134">
        <v>2073</v>
      </c>
      <c r="C134">
        <v>15</v>
      </c>
      <c r="D134" s="15">
        <f t="shared" si="1"/>
        <v>2088</v>
      </c>
      <c r="E134">
        <v>70</v>
      </c>
    </row>
    <row r="135" spans="1:8" x14ac:dyDescent="0.25">
      <c r="A135" s="2">
        <v>12.06</v>
      </c>
      <c r="B135">
        <v>1447</v>
      </c>
      <c r="C135">
        <v>24</v>
      </c>
      <c r="D135" s="15">
        <f t="shared" si="1"/>
        <v>1471</v>
      </c>
      <c r="E135">
        <v>42</v>
      </c>
    </row>
    <row r="136" spans="1:8" x14ac:dyDescent="0.25">
      <c r="A136" s="15" t="s">
        <v>113</v>
      </c>
    </row>
    <row r="137" spans="1:8" x14ac:dyDescent="0.25">
      <c r="A137" s="2">
        <v>14.06</v>
      </c>
      <c r="B137">
        <v>2592</v>
      </c>
      <c r="C137">
        <v>29</v>
      </c>
      <c r="D137" s="15">
        <f t="shared" si="1"/>
        <v>2621</v>
      </c>
      <c r="E137">
        <v>66</v>
      </c>
      <c r="G137" s="20">
        <f>SUM(B137:B142)/$C$3</f>
        <v>3.8253012048192772</v>
      </c>
      <c r="H137" s="20">
        <f>SUM(E137:E142)/$F$3</f>
        <v>3.6464088397790051</v>
      </c>
    </row>
    <row r="138" spans="1:8" x14ac:dyDescent="0.25">
      <c r="A138" s="2">
        <v>15.06</v>
      </c>
      <c r="B138">
        <v>1786</v>
      </c>
      <c r="C138">
        <v>40</v>
      </c>
      <c r="D138" s="15">
        <f t="shared" si="1"/>
        <v>1826</v>
      </c>
      <c r="E138">
        <v>37</v>
      </c>
    </row>
    <row r="139" spans="1:8" x14ac:dyDescent="0.25">
      <c r="A139" s="2">
        <v>16.059999999999999</v>
      </c>
      <c r="B139">
        <v>1600</v>
      </c>
      <c r="C139">
        <v>31</v>
      </c>
      <c r="D139" s="15">
        <f t="shared" si="1"/>
        <v>1631</v>
      </c>
      <c r="E139">
        <v>47</v>
      </c>
    </row>
    <row r="140" spans="1:8" x14ac:dyDescent="0.25">
      <c r="A140" s="2">
        <v>17.059999999999999</v>
      </c>
      <c r="B140">
        <v>1325</v>
      </c>
      <c r="C140">
        <v>22</v>
      </c>
      <c r="D140" s="15">
        <f t="shared" ref="D140:D156" si="2">B140+C140</f>
        <v>1347</v>
      </c>
      <c r="E140">
        <v>39</v>
      </c>
    </row>
    <row r="141" spans="1:8" x14ac:dyDescent="0.25">
      <c r="A141" s="2">
        <v>18.059999999999999</v>
      </c>
      <c r="B141">
        <v>1126</v>
      </c>
      <c r="C141">
        <v>16</v>
      </c>
      <c r="D141" s="15">
        <f t="shared" si="2"/>
        <v>1142</v>
      </c>
      <c r="E141">
        <v>44</v>
      </c>
    </row>
    <row r="142" spans="1:8" x14ac:dyDescent="0.25">
      <c r="A142" s="2">
        <v>19.059999999999999</v>
      </c>
      <c r="B142">
        <v>1096</v>
      </c>
      <c r="C142">
        <v>2</v>
      </c>
      <c r="D142" s="15">
        <f t="shared" si="2"/>
        <v>1098</v>
      </c>
      <c r="E142">
        <v>31</v>
      </c>
    </row>
    <row r="143" spans="1:8" x14ac:dyDescent="0.25">
      <c r="A143" s="15" t="s">
        <v>114</v>
      </c>
    </row>
    <row r="144" spans="1:8" x14ac:dyDescent="0.25">
      <c r="A144" s="2">
        <v>21.06</v>
      </c>
      <c r="B144">
        <v>3234</v>
      </c>
      <c r="C144">
        <v>198</v>
      </c>
      <c r="D144" s="15">
        <f t="shared" si="2"/>
        <v>3432</v>
      </c>
      <c r="E144">
        <v>85</v>
      </c>
      <c r="F144">
        <v>1</v>
      </c>
      <c r="G144" s="20">
        <f>SUM(B144:B149)/$C$3</f>
        <v>4.2899598393574294</v>
      </c>
      <c r="H144" s="20">
        <f>SUM(E144:E149)/$F$3</f>
        <v>4.0055248618784525</v>
      </c>
    </row>
    <row r="145" spans="1:8" x14ac:dyDescent="0.25">
      <c r="A145" s="2">
        <v>22.06</v>
      </c>
      <c r="B145">
        <v>1626</v>
      </c>
      <c r="C145">
        <v>20</v>
      </c>
      <c r="D145" s="15">
        <f t="shared" si="2"/>
        <v>1646</v>
      </c>
      <c r="E145">
        <v>47</v>
      </c>
    </row>
    <row r="146" spans="1:8" x14ac:dyDescent="0.25">
      <c r="A146" s="2">
        <v>23.06</v>
      </c>
      <c r="B146">
        <v>1782</v>
      </c>
      <c r="C146">
        <v>23</v>
      </c>
      <c r="D146" s="15">
        <f t="shared" si="2"/>
        <v>1805</v>
      </c>
      <c r="E146">
        <v>47</v>
      </c>
    </row>
    <row r="147" spans="1:8" x14ac:dyDescent="0.25">
      <c r="A147" s="2">
        <v>24.06</v>
      </c>
      <c r="B147"/>
      <c r="C147"/>
      <c r="E147"/>
    </row>
    <row r="148" spans="1:8" x14ac:dyDescent="0.25">
      <c r="A148" s="2">
        <v>25.06</v>
      </c>
      <c r="B148">
        <v>2460</v>
      </c>
      <c r="C148">
        <v>68</v>
      </c>
      <c r="D148" s="15">
        <f t="shared" si="2"/>
        <v>2528</v>
      </c>
      <c r="E148">
        <v>67</v>
      </c>
    </row>
    <row r="149" spans="1:8" x14ac:dyDescent="0.25">
      <c r="A149" s="2">
        <v>26.06</v>
      </c>
      <c r="B149">
        <v>1580</v>
      </c>
      <c r="C149">
        <v>60</v>
      </c>
      <c r="D149" s="15">
        <f t="shared" si="2"/>
        <v>1640</v>
      </c>
      <c r="E149">
        <v>44</v>
      </c>
    </row>
    <row r="150" spans="1:8" x14ac:dyDescent="0.25">
      <c r="A150" s="15" t="s">
        <v>115</v>
      </c>
    </row>
    <row r="151" spans="1:8" x14ac:dyDescent="0.25">
      <c r="A151" s="2">
        <v>28.06</v>
      </c>
      <c r="B151">
        <v>2208</v>
      </c>
      <c r="C151">
        <v>95</v>
      </c>
      <c r="D151" s="15">
        <f t="shared" si="2"/>
        <v>2303</v>
      </c>
      <c r="E151">
        <v>60</v>
      </c>
      <c r="G151" s="20">
        <f>SUM(B151:B156)/$C$3</f>
        <v>3.5767068273092368</v>
      </c>
      <c r="H151" s="20">
        <f>SUM(E151:E156)/$F$3</f>
        <v>3.4116022099447512</v>
      </c>
    </row>
    <row r="152" spans="1:8" x14ac:dyDescent="0.25">
      <c r="A152" s="2">
        <v>29.06</v>
      </c>
      <c r="B152">
        <v>1289</v>
      </c>
      <c r="C152">
        <v>76</v>
      </c>
      <c r="D152" s="15">
        <f t="shared" si="2"/>
        <v>1365</v>
      </c>
      <c r="E152">
        <v>44</v>
      </c>
    </row>
    <row r="153" spans="1:8" x14ac:dyDescent="0.25">
      <c r="A153" s="2">
        <v>30.06</v>
      </c>
      <c r="B153">
        <v>1163</v>
      </c>
      <c r="C153">
        <v>64</v>
      </c>
      <c r="D153" s="15">
        <f t="shared" si="2"/>
        <v>1227</v>
      </c>
      <c r="E153">
        <v>30</v>
      </c>
    </row>
    <row r="154" spans="1:8" x14ac:dyDescent="0.25">
      <c r="A154" s="2">
        <v>1.07</v>
      </c>
      <c r="B154">
        <v>1154</v>
      </c>
      <c r="C154">
        <v>29</v>
      </c>
      <c r="D154" s="15">
        <f t="shared" si="2"/>
        <v>1183</v>
      </c>
      <c r="E154">
        <v>35</v>
      </c>
    </row>
    <row r="155" spans="1:8" x14ac:dyDescent="0.25">
      <c r="A155" s="2">
        <v>2.0699999999999998</v>
      </c>
      <c r="B155">
        <v>1604</v>
      </c>
      <c r="C155">
        <v>46</v>
      </c>
      <c r="D155" s="15">
        <f t="shared" si="2"/>
        <v>1650</v>
      </c>
      <c r="E155">
        <v>53</v>
      </c>
    </row>
    <row r="156" spans="1:8" x14ac:dyDescent="0.25">
      <c r="A156" s="2">
        <v>3.07</v>
      </c>
      <c r="B156">
        <v>1488</v>
      </c>
      <c r="C156">
        <v>30</v>
      </c>
      <c r="D156" s="15">
        <f t="shared" si="2"/>
        <v>1518</v>
      </c>
      <c r="E156">
        <v>25</v>
      </c>
      <c r="F156">
        <v>1</v>
      </c>
    </row>
    <row r="157" spans="1:8" x14ac:dyDescent="0.25">
      <c r="A157" s="2"/>
    </row>
    <row r="158" spans="1:8" x14ac:dyDescent="0.25">
      <c r="A158" s="2"/>
    </row>
    <row r="159" spans="1:8" x14ac:dyDescent="0.25">
      <c r="A159" s="2"/>
    </row>
    <row r="160" spans="1:8" x14ac:dyDescent="0.25">
      <c r="A160" s="2"/>
    </row>
    <row r="161" spans="1:1" x14ac:dyDescent="0.25">
      <c r="A161" s="2"/>
    </row>
    <row r="162" spans="1:1" x14ac:dyDescent="0.25">
      <c r="A162" s="2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437433056A2FA4B86576E36C5EEFE17" ma:contentTypeVersion="9" ma:contentTypeDescription="Izveidot jaunu dokumentu." ma:contentTypeScope="" ma:versionID="647ac660d3fb8f17dfaf289e8b0103b4">
  <xsd:schema xmlns:xsd="http://www.w3.org/2001/XMLSchema" xmlns:xs="http://www.w3.org/2001/XMLSchema" xmlns:p="http://schemas.microsoft.com/office/2006/metadata/properties" xmlns:ns3="c83f29fb-cde7-4d80-ade5-85cac3af2b8a" targetNamespace="http://schemas.microsoft.com/office/2006/metadata/properties" ma:root="true" ma:fieldsID="6d9b03bde695ad2850526bb0dbef9e8f" ns3:_="">
    <xsd:import namespace="c83f29fb-cde7-4d80-ade5-85cac3af2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f29fb-cde7-4d80-ade5-85cac3af2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42A4AB-EC9D-4002-AB1C-81533A23B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3f29fb-cde7-4d80-ade5-85cac3af2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31476C-F5E9-4C7F-889D-A7A69F99A0E6}">
  <ds:schemaRefs>
    <ds:schemaRef ds:uri="http://purl.org/dc/elements/1.1/"/>
    <ds:schemaRef ds:uri="http://schemas.microsoft.com/office/2006/metadata/properties"/>
    <ds:schemaRef ds:uri="c83f29fb-cde7-4d80-ade5-85cac3af2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1E87DB-3217-4901-AA00-7A34B66A82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2019_2020</vt:lpstr>
      <vt:lpstr>2020_2021</vt:lpstr>
      <vt:lpstr>2019_2</vt:lpstr>
      <vt:lpstr>2020_1</vt:lpstr>
      <vt:lpstr>2020_2</vt:lpstr>
      <vt:lpstr>2021_1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Guntars.Strauts</dc:creator>
  <cp:lastModifiedBy>Anita Osvalde</cp:lastModifiedBy>
  <dcterms:created xsi:type="dcterms:W3CDTF">2020-06-26T06:42:13Z</dcterms:created>
  <dcterms:modified xsi:type="dcterms:W3CDTF">2021-09-09T11:24:33Z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0x010100B437433056A2FA4B86576E36C5EEFE17</vt:lpwstr>
  </property>
</Properties>
</file>