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ita.BIO\Documents\Projekts Sadarbiba 2018\tomati gurki 2018\Dokumenti projekta sagatavosanai 2 kartai 2018\Atskaitei darzenu projektam\Kligenu monitorings un raza 2020 2021\"/>
    </mc:Choice>
  </mc:AlternateContent>
  <bookViews>
    <workbookView xWindow="0" yWindow="0" windowWidth="19200" windowHeight="1089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3" i="1" l="1"/>
  <c r="X43" i="1"/>
  <c r="W43" i="1"/>
  <c r="V43" i="1"/>
  <c r="Y41" i="1"/>
  <c r="Y42" i="1"/>
  <c r="X41" i="1"/>
  <c r="X42" i="1"/>
  <c r="W41" i="1"/>
  <c r="W42" i="1"/>
  <c r="V41" i="1"/>
  <c r="V42" i="1"/>
  <c r="Y39" i="1"/>
  <c r="Y40" i="1"/>
  <c r="X39" i="1"/>
  <c r="X40" i="1"/>
  <c r="W39" i="1"/>
  <c r="W40" i="1"/>
  <c r="V39" i="1"/>
  <c r="V40" i="1"/>
  <c r="Y38" i="1" l="1"/>
  <c r="X38" i="1"/>
  <c r="W38" i="1"/>
  <c r="V38" i="1"/>
  <c r="Y36" i="1" l="1"/>
  <c r="Y37" i="1"/>
  <c r="X36" i="1"/>
  <c r="X37" i="1"/>
  <c r="V36" i="1"/>
  <c r="V37" i="1"/>
  <c r="W36" i="1"/>
  <c r="W37" i="1"/>
  <c r="Y35" i="1" l="1"/>
  <c r="X35" i="1"/>
  <c r="W35" i="1"/>
  <c r="V35" i="1"/>
  <c r="Y34" i="1" l="1"/>
  <c r="X34" i="1"/>
  <c r="W34" i="1"/>
  <c r="V34" i="1"/>
  <c r="Y24" i="1" l="1"/>
  <c r="Y25" i="1"/>
  <c r="Y26" i="1"/>
  <c r="Y27" i="1"/>
  <c r="Y28" i="1"/>
  <c r="Y29" i="1"/>
  <c r="Y30" i="1"/>
  <c r="Y31" i="1"/>
  <c r="Y32" i="1"/>
  <c r="Y33" i="1"/>
  <c r="Y13" i="1"/>
  <c r="Y14" i="1"/>
  <c r="Y15" i="1"/>
  <c r="Y16" i="1"/>
  <c r="Y17" i="1"/>
  <c r="Y18" i="1"/>
  <c r="Y19" i="1"/>
  <c r="Y20" i="1"/>
  <c r="Y21" i="1"/>
  <c r="Y22" i="1"/>
  <c r="Y23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</calcChain>
</file>

<file path=xl/comments1.xml><?xml version="1.0" encoding="utf-8"?>
<comments xmlns="http://schemas.openxmlformats.org/spreadsheetml/2006/main">
  <authors>
    <author>Kristaps Ozoliņš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
maisu satura pārbaude: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186"/>
          </rPr>
          <t>VINETA SUDRABIŅA
maisu satura pārbaude: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17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</rPr>
          <t>analize: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>
      <text>
        <r>
          <rPr>
            <sz val="9"/>
            <color indexed="81"/>
            <rFont val="Tahoma"/>
            <family val="2"/>
            <charset val="186"/>
          </rPr>
          <t xml:space="preserve">analīze
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32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35" authorId="0" shapeId="0">
      <text>
        <r>
          <rPr>
            <sz val="9"/>
            <color indexed="81"/>
            <rFont val="Tahoma"/>
            <family val="2"/>
            <charset val="186"/>
          </rPr>
          <t xml:space="preserve">analize
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ANALIZE: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<sst xmlns="http://schemas.openxmlformats.org/spreadsheetml/2006/main" count="151" uniqueCount="73">
  <si>
    <t>Test Results</t>
  </si>
  <si>
    <t>Recipe</t>
  </si>
  <si>
    <t>Leaf</t>
  </si>
  <si>
    <t>Drip</t>
  </si>
  <si>
    <t>Macroelements</t>
  </si>
  <si>
    <t>Microelements</t>
  </si>
  <si>
    <t>Unit -&gt;</t>
  </si>
  <si>
    <t>mS/cm</t>
  </si>
  <si>
    <t>mg/l</t>
  </si>
  <si>
    <t>Ratio</t>
  </si>
  <si>
    <t>Date</t>
  </si>
  <si>
    <t>pH</t>
  </si>
  <si>
    <t>EC</t>
  </si>
  <si>
    <t>N_NH4</t>
  </si>
  <si>
    <t>K</t>
  </si>
  <si>
    <t>Na</t>
  </si>
  <si>
    <t>Ca</t>
  </si>
  <si>
    <t>Mg</t>
  </si>
  <si>
    <t>N_NO3</t>
  </si>
  <si>
    <t>Cl</t>
  </si>
  <si>
    <t>S_SO4</t>
  </si>
  <si>
    <t>-HCO3</t>
  </si>
  <si>
    <t>P_PO4</t>
  </si>
  <si>
    <t>Fe_tot</t>
  </si>
  <si>
    <t>Mn</t>
  </si>
  <si>
    <t>Zn</t>
  </si>
  <si>
    <t>B</t>
  </si>
  <si>
    <t>Cu</t>
  </si>
  <si>
    <t>Mo</t>
  </si>
  <si>
    <t>K:Ca</t>
  </si>
  <si>
    <t>K:Mg</t>
  </si>
  <si>
    <t>K:N</t>
  </si>
  <si>
    <t>Ca:Mg</t>
  </si>
  <si>
    <t>Optimālie līmeņi substrātā</t>
  </si>
  <si>
    <t>%</t>
  </si>
  <si>
    <t>0,5-0,9</t>
  </si>
  <si>
    <t>0,3-0,6</t>
  </si>
  <si>
    <t>0,5-1,0</t>
  </si>
  <si>
    <t>ppm</t>
  </si>
  <si>
    <t>40-100</t>
  </si>
  <si>
    <t>Organza</t>
  </si>
  <si>
    <t>Cocos</t>
  </si>
  <si>
    <t>Z/S Kligeni</t>
  </si>
  <si>
    <t>Poruka51</t>
  </si>
  <si>
    <t>CESIS</t>
  </si>
  <si>
    <t>LV-4101, LATVIA</t>
  </si>
  <si>
    <t>tomātu lapās</t>
  </si>
  <si>
    <t>N_4,5-5,5</t>
  </si>
  <si>
    <t>4,0-5,5</t>
  </si>
  <si>
    <t>1,5-2,5</t>
  </si>
  <si>
    <t>150-300</t>
  </si>
  <si>
    <t>40-80</t>
  </si>
  <si>
    <t>30-75</t>
  </si>
  <si>
    <t>Aprite 1.- 2020_</t>
  </si>
  <si>
    <t>03.03.2020.</t>
  </si>
  <si>
    <t>Augšējās lapas zem ziedošā ķekara</t>
  </si>
  <si>
    <t>Makroel., %</t>
  </si>
  <si>
    <t>03.04.2020.</t>
  </si>
  <si>
    <t>Apakšējā lapa zem apakšējā ķekara</t>
  </si>
  <si>
    <t>23.04.2020.</t>
  </si>
  <si>
    <t>10-20</t>
  </si>
  <si>
    <t>1-5</t>
  </si>
  <si>
    <t xml:space="preserve">Optimālie līmeņi </t>
  </si>
  <si>
    <t>08.05.2020.</t>
  </si>
  <si>
    <t>21.05.2020.</t>
  </si>
  <si>
    <t>04.06.2020.</t>
  </si>
  <si>
    <t>18.06.2020.</t>
  </si>
  <si>
    <t>06.07.2020.</t>
  </si>
  <si>
    <t>22.07.2020.</t>
  </si>
  <si>
    <t>06.08.2020.</t>
  </si>
  <si>
    <t>27.08.2020.</t>
  </si>
  <si>
    <t>23.09.2020.</t>
  </si>
  <si>
    <t>Augšējā daļa, galotņoti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</si>
</sst>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_ ;[Red]\-0.00\ 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rgb="FF000000"/>
      <name val="Calibri"/>
      <family val="2"/>
      <charset val="186"/>
    </font>
    <font>
      <b/>
      <sz val="16"/>
      <color rgb="FF000000"/>
      <name val="Calibri"/>
      <family val="2"/>
      <charset val="186"/>
    </font>
    <font>
      <b/>
      <i/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Calibri"/>
      <family val="2"/>
    </font>
    <font>
      <sz val="11"/>
      <name val="Calibri"/>
      <family val="2"/>
      <charset val="186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rgb="FF00000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1" fillId="3" borderId="1" xfId="0" applyFont="1" applyFill="1" applyBorder="1"/>
    <xf numFmtId="0" fontId="1" fillId="4" borderId="1" xfId="0" applyFont="1" applyFill="1" applyBorder="1" applyProtection="1">
      <protection locked="0"/>
    </xf>
    <xf numFmtId="0" fontId="4" fillId="0" borderId="2" xfId="0" applyFont="1" applyBorder="1"/>
    <xf numFmtId="0" fontId="1" fillId="0" borderId="2" xfId="0" applyFont="1" applyBorder="1" applyProtection="1">
      <protection locked="0"/>
    </xf>
    <xf numFmtId="0" fontId="1" fillId="0" borderId="2" xfId="0" applyFont="1" applyBorder="1"/>
    <xf numFmtId="0" fontId="4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4" fillId="0" borderId="0" xfId="0" applyFont="1"/>
    <xf numFmtId="0" fontId="1" fillId="0" borderId="3" xfId="0" applyFont="1" applyBorder="1"/>
    <xf numFmtId="0" fontId="1" fillId="0" borderId="3" xfId="0" applyFont="1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0" borderId="1" xfId="0" applyFont="1" applyBorder="1"/>
    <xf numFmtId="0" fontId="5" fillId="2" borderId="7" xfId="0" applyFont="1" applyFill="1" applyBorder="1"/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quotePrefix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wrapText="1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7" xfId="0" quotePrefix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5" fillId="3" borderId="7" xfId="0" applyFont="1" applyFill="1" applyBorder="1"/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7" xfId="0" quotePrefix="1" applyFont="1" applyFill="1" applyBorder="1" applyAlignment="1" applyProtection="1">
      <alignment horizontal="center"/>
      <protection locked="0"/>
    </xf>
    <xf numFmtId="0" fontId="5" fillId="0" borderId="7" xfId="0" applyFont="1" applyBorder="1"/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quotePrefix="1" applyFont="1" applyBorder="1" applyAlignment="1" applyProtection="1">
      <alignment horizontal="center"/>
      <protection locked="0"/>
    </xf>
    <xf numFmtId="0" fontId="5" fillId="0" borderId="1" xfId="0" applyFont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17" fontId="1" fillId="0" borderId="7" xfId="0" applyNumberFormat="1" applyFont="1" applyBorder="1" applyAlignment="1" applyProtection="1">
      <alignment horizontal="center"/>
      <protection locked="0"/>
    </xf>
    <xf numFmtId="16" fontId="1" fillId="0" borderId="7" xfId="0" applyNumberFormat="1" applyFont="1" applyBorder="1" applyAlignment="1" applyProtection="1">
      <alignment horizontal="center"/>
      <protection locked="0"/>
    </xf>
    <xf numFmtId="49" fontId="5" fillId="3" borderId="7" xfId="0" quotePrefix="1" applyNumberFormat="1" applyFont="1" applyFill="1" applyBorder="1" applyAlignment="1" applyProtection="1">
      <alignment horizontal="center"/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14" fontId="10" fillId="6" borderId="1" xfId="0" applyNumberFormat="1" applyFont="1" applyFill="1" applyBorder="1"/>
    <xf numFmtId="0" fontId="10" fillId="6" borderId="1" xfId="0" applyFont="1" applyFill="1" applyBorder="1" applyAlignment="1" applyProtection="1">
      <alignment horizontal="center" wrapText="1"/>
      <protection locked="0"/>
    </xf>
    <xf numFmtId="0" fontId="10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2" fontId="6" fillId="6" borderId="1" xfId="0" applyNumberFormat="1" applyFont="1" applyFill="1" applyBorder="1" applyAlignment="1" applyProtection="1">
      <alignment horizontal="center"/>
      <protection locked="0"/>
    </xf>
    <xf numFmtId="0" fontId="6" fillId="6" borderId="1" xfId="0" quotePrefix="1" applyFont="1" applyFill="1" applyBorder="1" applyAlignment="1" applyProtection="1">
      <alignment horizontal="center"/>
      <protection locked="0"/>
    </xf>
    <xf numFmtId="14" fontId="1" fillId="7" borderId="1" xfId="0" applyNumberFormat="1" applyFont="1" applyFill="1" applyBorder="1"/>
    <xf numFmtId="0" fontId="7" fillId="7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6" fontId="1" fillId="8" borderId="1" xfId="0" applyNumberFormat="1" applyFont="1" applyFill="1" applyBorder="1" applyAlignment="1" applyProtection="1">
      <alignment horizontal="center"/>
      <protection locked="0"/>
    </xf>
    <xf numFmtId="14" fontId="1" fillId="6" borderId="1" xfId="0" applyNumberFormat="1" applyFont="1" applyFill="1" applyBorder="1"/>
    <xf numFmtId="0" fontId="1" fillId="6" borderId="1" xfId="0" applyFont="1" applyFill="1" applyBorder="1" applyAlignment="1" applyProtection="1">
      <alignment horizontal="center"/>
      <protection locked="0"/>
    </xf>
    <xf numFmtId="2" fontId="1" fillId="6" borderId="1" xfId="0" applyNumberFormat="1" applyFont="1" applyFill="1" applyBorder="1" applyAlignment="1" applyProtection="1">
      <alignment horizontal="center"/>
      <protection locked="0"/>
    </xf>
    <xf numFmtId="166" fontId="1" fillId="9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Protection="1">
      <protection locked="0"/>
    </xf>
    <xf numFmtId="0" fontId="1" fillId="5" borderId="1" xfId="0" applyFont="1" applyFill="1" applyBorder="1" applyProtection="1">
      <protection locked="0"/>
    </xf>
    <xf numFmtId="14" fontId="1" fillId="7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 applyProtection="1">
      <alignment horizontal="center" wrapText="1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2" fontId="16" fillId="7" borderId="1" xfId="0" applyNumberFormat="1" applyFont="1" applyFill="1" applyBorder="1" applyAlignment="1" applyProtection="1">
      <alignment horizontal="center"/>
      <protection locked="0"/>
    </xf>
    <xf numFmtId="0" fontId="16" fillId="7" borderId="1" xfId="0" applyFont="1" applyFill="1" applyBorder="1" applyAlignment="1" applyProtection="1">
      <alignment horizontal="center"/>
      <protection locked="0"/>
    </xf>
    <xf numFmtId="14" fontId="10" fillId="7" borderId="1" xfId="0" applyNumberFormat="1" applyFont="1" applyFill="1" applyBorder="1" applyAlignment="1">
      <alignment horizontal="right"/>
    </xf>
    <xf numFmtId="0" fontId="8" fillId="7" borderId="1" xfId="0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 applyProtection="1">
      <alignment horizontal="center"/>
      <protection locked="0"/>
    </xf>
    <xf numFmtId="2" fontId="6" fillId="7" borderId="1" xfId="0" applyNumberFormat="1" applyFont="1" applyFill="1" applyBorder="1" applyAlignment="1" applyProtection="1">
      <alignment horizontal="center"/>
      <protection locked="0"/>
    </xf>
    <xf numFmtId="164" fontId="16" fillId="7" borderId="1" xfId="0" applyNumberFormat="1" applyFont="1" applyFill="1" applyBorder="1" applyAlignment="1" applyProtection="1">
      <alignment horizontal="center"/>
      <protection locked="0"/>
    </xf>
    <xf numFmtId="1" fontId="16" fillId="7" borderId="1" xfId="0" applyNumberFormat="1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Protection="1">
      <protection locked="0"/>
    </xf>
    <xf numFmtId="14" fontId="1" fillId="6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 applyProtection="1">
      <alignment horizontal="center" wrapText="1"/>
      <protection locked="0"/>
    </xf>
    <xf numFmtId="2" fontId="16" fillId="6" borderId="1" xfId="0" applyNumberFormat="1" applyFont="1" applyFill="1" applyBorder="1" applyAlignment="1" applyProtection="1">
      <alignment horizontal="center"/>
      <protection locked="0"/>
    </xf>
    <xf numFmtId="0" fontId="16" fillId="6" borderId="1" xfId="0" applyFont="1" applyFill="1" applyBorder="1" applyAlignment="1" applyProtection="1">
      <alignment horizontal="center"/>
      <protection locked="0"/>
    </xf>
    <xf numFmtId="14" fontId="1" fillId="8" borderId="1" xfId="0" applyNumberFormat="1" applyFont="1" applyFill="1" applyBorder="1"/>
    <xf numFmtId="2" fontId="1" fillId="8" borderId="1" xfId="0" applyNumberFormat="1" applyFont="1" applyFill="1" applyBorder="1" applyAlignment="1" applyProtection="1">
      <alignment horizontal="center" wrapText="1"/>
      <protection locked="0"/>
    </xf>
    <xf numFmtId="164" fontId="1" fillId="8" borderId="1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2" fontId="1" fillId="8" borderId="1" xfId="0" applyNumberFormat="1" applyFont="1" applyFill="1" applyBorder="1" applyAlignment="1" applyProtection="1">
      <alignment horizontal="center"/>
      <protection locked="0"/>
    </xf>
    <xf numFmtId="2" fontId="1" fillId="7" borderId="1" xfId="0" applyNumberFormat="1" applyFont="1" applyFill="1" applyBorder="1" applyAlignment="1" applyProtection="1">
      <alignment horizontal="center"/>
      <protection locked="0"/>
    </xf>
    <xf numFmtId="165" fontId="1" fillId="7" borderId="1" xfId="0" applyNumberFormat="1" applyFont="1" applyFill="1" applyBorder="1" applyAlignment="1" applyProtection="1">
      <alignment horizontal="center"/>
      <protection locked="0"/>
    </xf>
    <xf numFmtId="1" fontId="16" fillId="6" borderId="1" xfId="0" applyNumberFormat="1" applyFont="1" applyFill="1" applyBorder="1" applyAlignment="1" applyProtection="1">
      <alignment horizontal="center"/>
      <protection locked="0"/>
    </xf>
    <xf numFmtId="164" fontId="16" fillId="6" borderId="1" xfId="0" applyNumberFormat="1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 wrapText="1"/>
      <protection locked="0"/>
    </xf>
    <xf numFmtId="166" fontId="16" fillId="6" borderId="1" xfId="0" applyNumberFormat="1" applyFont="1" applyFill="1" applyBorder="1" applyAlignment="1" applyProtection="1">
      <alignment horizontal="center"/>
      <protection locked="0"/>
    </xf>
    <xf numFmtId="14" fontId="1" fillId="8" borderId="1" xfId="0" applyNumberFormat="1" applyFont="1" applyFill="1" applyBorder="1" applyAlignment="1">
      <alignment horizontal="right"/>
    </xf>
    <xf numFmtId="14" fontId="7" fillId="6" borderId="1" xfId="0" applyNumberFormat="1" applyFont="1" applyFill="1" applyBorder="1"/>
    <xf numFmtId="164" fontId="1" fillId="6" borderId="1" xfId="0" applyNumberFormat="1" applyFont="1" applyFill="1" applyBorder="1" applyAlignment="1" applyProtection="1">
      <alignment horizontal="center"/>
      <protection locked="0"/>
    </xf>
    <xf numFmtId="14" fontId="1" fillId="6" borderId="3" xfId="0" applyNumberFormat="1" applyFont="1" applyFill="1" applyBorder="1"/>
    <xf numFmtId="0" fontId="1" fillId="6" borderId="3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14" fontId="1" fillId="10" borderId="1" xfId="0" applyNumberFormat="1" applyFont="1" applyFill="1" applyBorder="1"/>
    <xf numFmtId="0" fontId="1" fillId="10" borderId="1" xfId="0" applyFont="1" applyFill="1" applyBorder="1" applyAlignment="1" applyProtection="1">
      <alignment horizontal="center"/>
      <protection locked="0"/>
    </xf>
    <xf numFmtId="164" fontId="1" fillId="10" borderId="1" xfId="0" applyNumberFormat="1" applyFont="1" applyFill="1" applyBorder="1" applyAlignment="1" applyProtection="1">
      <alignment horizontal="center"/>
      <protection locked="0"/>
    </xf>
    <xf numFmtId="0" fontId="1" fillId="10" borderId="1" xfId="0" quotePrefix="1" applyFont="1" applyFill="1" applyBorder="1" applyAlignment="1" applyProtection="1">
      <alignment horizontal="center"/>
      <protection locked="0"/>
    </xf>
    <xf numFmtId="166" fontId="1" fillId="11" borderId="1" xfId="0" applyNumberFormat="1" applyFont="1" applyFill="1" applyBorder="1" applyAlignment="1" applyProtection="1">
      <alignment horizontal="center"/>
      <protection locked="0"/>
    </xf>
    <xf numFmtId="1" fontId="1" fillId="7" borderId="1" xfId="0" applyNumberFormat="1" applyFont="1" applyFill="1" applyBorder="1" applyAlignment="1" applyProtection="1">
      <alignment horizontal="center"/>
      <protection locked="0"/>
    </xf>
    <xf numFmtId="2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4" fontId="1" fillId="8" borderId="9" xfId="0" applyNumberFormat="1" applyFont="1" applyFill="1" applyBorder="1" applyAlignment="1">
      <alignment horizontal="right"/>
    </xf>
    <xf numFmtId="0" fontId="1" fillId="8" borderId="0" xfId="0" applyFont="1" applyFill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476250</xdr:colOff>
      <xdr:row>0</xdr:row>
      <xdr:rowOff>9525</xdr:rowOff>
    </xdr:from>
    <xdr:to>
      <xdr:col>12</xdr:col>
      <xdr:colOff>276225</xdr:colOff>
      <xdr:row>4</xdr:row>
      <xdr:rowOff>171450</xdr:rowOff>
    </xdr:to>
    <xdr:pic>
      <xdr:nvPicPr>
        <xdr:cNvPr id="4" name="Attēls 3" descr="Tomāti ORGANZA F1 3 gab De Ruiter Seeds - Tomāti - Sēklu ...">
          <a:extLst>
            <a:ext uri="{FF2B5EF4-FFF2-40B4-BE49-F238E27FC236}">
              <a16:creationId xmlns:a16="http://schemas.microsoft.com/office/drawing/2014/main" id="{AA42579F-BBA4-4433-89E0-81E0173C6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9525"/>
          <a:ext cx="10001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3"/>
  <sheetViews>
    <sheetView tabSelected="1" topLeftCell="B1" workbookViewId="0">
      <pane ySplit="9" topLeftCell="A10" activePane="bottomLeft" state="frozen"/>
      <selection pane="bottomLeft" activeCell="X3" sqref="X3"/>
    </sheetView>
  </sheetViews>
  <sheetFormatPr defaultColWidth="9.140625" defaultRowHeight="15" x14ac:dyDescent="0.25"/>
  <cols>
    <col min="1" max="1" width="17.5703125" style="1" customWidth="1"/>
    <col min="2" max="2" width="14.42578125" style="1" customWidth="1"/>
    <col min="3" max="3" width="11.140625" style="1" customWidth="1"/>
    <col min="4" max="9" width="9" style="1" customWidth="1"/>
    <col min="10" max="10" width="21.85546875" style="1" bestFit="1" customWidth="1"/>
    <col min="11" max="12" width="9" style="1" customWidth="1"/>
    <col min="13" max="13" width="11.140625" style="1" customWidth="1"/>
    <col min="14" max="14" width="12.42578125" style="1" customWidth="1"/>
    <col min="15" max="20" width="10" style="1" customWidth="1"/>
    <col min="21" max="21" width="14.28515625" style="1" bestFit="1" customWidth="1"/>
    <col min="22" max="23" width="10.5703125" style="1" bestFit="1" customWidth="1"/>
    <col min="24" max="24" width="11.5703125" style="1" bestFit="1" customWidth="1"/>
    <col min="25" max="25" width="9.5703125" style="1" bestFit="1" customWidth="1"/>
    <col min="26" max="16384" width="9.140625" style="1"/>
  </cols>
  <sheetData>
    <row r="1" spans="1:25" x14ac:dyDescent="0.25">
      <c r="B1" s="2"/>
      <c r="C1" s="3"/>
      <c r="D1" s="2"/>
      <c r="E1" s="2"/>
      <c r="H1" s="2"/>
      <c r="I1" s="2"/>
      <c r="J1" s="4" t="s">
        <v>42</v>
      </c>
      <c r="K1" s="2"/>
      <c r="L1" s="2"/>
      <c r="M1" s="2"/>
    </row>
    <row r="2" spans="1:25" ht="21" x14ac:dyDescent="0.35">
      <c r="B2" s="2"/>
      <c r="D2" s="2"/>
      <c r="E2" s="5" t="s">
        <v>0</v>
      </c>
      <c r="H2" s="6"/>
      <c r="I2" s="2"/>
      <c r="J2" s="4" t="s">
        <v>43</v>
      </c>
      <c r="K2" s="2"/>
      <c r="L2" s="2"/>
      <c r="M2" s="2"/>
      <c r="P2" s="5" t="s">
        <v>0</v>
      </c>
    </row>
    <row r="3" spans="1:25" x14ac:dyDescent="0.25">
      <c r="B3" s="2"/>
      <c r="D3" s="2"/>
      <c r="E3" s="7" t="s">
        <v>40</v>
      </c>
      <c r="H3" s="2"/>
      <c r="I3" s="2"/>
      <c r="J3" s="4" t="s">
        <v>44</v>
      </c>
      <c r="K3" s="2"/>
      <c r="L3" s="2"/>
      <c r="M3" s="2"/>
      <c r="P3" s="7" t="s">
        <v>40</v>
      </c>
    </row>
    <row r="4" spans="1:25" x14ac:dyDescent="0.25">
      <c r="B4" s="2"/>
      <c r="C4" s="2"/>
      <c r="D4" s="8" t="s">
        <v>1</v>
      </c>
      <c r="E4" s="9" t="s">
        <v>41</v>
      </c>
      <c r="F4" s="10" t="s">
        <v>2</v>
      </c>
      <c r="G4" s="11" t="s">
        <v>3</v>
      </c>
      <c r="H4" s="2"/>
      <c r="I4" s="2"/>
      <c r="J4" s="4" t="s">
        <v>45</v>
      </c>
      <c r="K4" s="2"/>
      <c r="L4" s="2"/>
      <c r="M4" s="2"/>
      <c r="P4" s="7" t="s">
        <v>41</v>
      </c>
    </row>
    <row r="5" spans="1:25" x14ac:dyDescent="0.25">
      <c r="A5" s="12" t="s">
        <v>4</v>
      </c>
      <c r="B5" s="13"/>
      <c r="C5" s="13"/>
      <c r="D5" s="13"/>
      <c r="E5" s="14"/>
      <c r="F5" s="15"/>
      <c r="G5" s="13"/>
      <c r="H5" s="13"/>
      <c r="I5" s="13"/>
      <c r="J5" s="16"/>
      <c r="K5" s="13"/>
      <c r="L5" s="13"/>
      <c r="M5" s="13"/>
      <c r="N5" s="17" t="s">
        <v>5</v>
      </c>
    </row>
    <row r="6" spans="1:25" x14ac:dyDescent="0.25">
      <c r="A6" s="18" t="s">
        <v>6</v>
      </c>
      <c r="B6" s="19"/>
      <c r="C6" s="20" t="s">
        <v>7</v>
      </c>
      <c r="D6" s="108" t="s">
        <v>8</v>
      </c>
      <c r="E6" s="108"/>
      <c r="F6" s="108"/>
      <c r="G6" s="108"/>
      <c r="H6" s="108"/>
      <c r="I6" s="108"/>
      <c r="J6" s="108"/>
      <c r="K6" s="108"/>
      <c r="L6" s="108"/>
      <c r="M6" s="108"/>
      <c r="N6" s="21" t="s">
        <v>6</v>
      </c>
      <c r="O6" s="109" t="s">
        <v>8</v>
      </c>
      <c r="P6" s="110"/>
      <c r="Q6" s="110"/>
      <c r="R6" s="110"/>
      <c r="S6" s="110"/>
      <c r="T6" s="111"/>
      <c r="U6" s="8"/>
      <c r="V6" s="112" t="s">
        <v>9</v>
      </c>
      <c r="W6" s="113"/>
      <c r="X6" s="113"/>
      <c r="Y6" s="114"/>
    </row>
    <row r="7" spans="1:25" ht="15.75" thickBot="1" x14ac:dyDescent="0.3">
      <c r="A7" s="22" t="s">
        <v>10</v>
      </c>
      <c r="B7" s="23" t="s">
        <v>11</v>
      </c>
      <c r="C7" s="23" t="s">
        <v>12</v>
      </c>
      <c r="D7" s="23" t="s">
        <v>13</v>
      </c>
      <c r="E7" s="23" t="s">
        <v>14</v>
      </c>
      <c r="F7" s="23" t="s">
        <v>15</v>
      </c>
      <c r="G7" s="23" t="s">
        <v>16</v>
      </c>
      <c r="H7" s="23" t="s">
        <v>17</v>
      </c>
      <c r="I7" s="23" t="s">
        <v>18</v>
      </c>
      <c r="J7" s="23" t="s">
        <v>19</v>
      </c>
      <c r="K7" s="23" t="s">
        <v>20</v>
      </c>
      <c r="L7" s="24" t="s">
        <v>21</v>
      </c>
      <c r="M7" s="23" t="s">
        <v>22</v>
      </c>
      <c r="N7" s="22" t="s">
        <v>10</v>
      </c>
      <c r="O7" s="23" t="s">
        <v>23</v>
      </c>
      <c r="P7" s="23" t="s">
        <v>24</v>
      </c>
      <c r="Q7" s="23" t="s">
        <v>25</v>
      </c>
      <c r="R7" s="23" t="s">
        <v>26</v>
      </c>
      <c r="S7" s="23" t="s">
        <v>27</v>
      </c>
      <c r="T7" s="23" t="s">
        <v>28</v>
      </c>
      <c r="U7" s="8"/>
      <c r="V7" s="25" t="s">
        <v>29</v>
      </c>
      <c r="W7" s="25" t="s">
        <v>30</v>
      </c>
      <c r="X7" s="25" t="s">
        <v>31</v>
      </c>
      <c r="Y7" s="25" t="s">
        <v>32</v>
      </c>
    </row>
    <row r="8" spans="1:25" ht="15.75" customHeight="1" thickTop="1" x14ac:dyDescent="0.25">
      <c r="A8" s="26" t="s">
        <v>33</v>
      </c>
      <c r="B8" s="27">
        <v>5.5</v>
      </c>
      <c r="C8" s="27">
        <v>4</v>
      </c>
      <c r="D8" s="27">
        <v>7</v>
      </c>
      <c r="E8" s="27">
        <v>312</v>
      </c>
      <c r="F8" s="27"/>
      <c r="G8" s="27">
        <v>400</v>
      </c>
      <c r="H8" s="27">
        <v>108</v>
      </c>
      <c r="I8" s="27">
        <v>308</v>
      </c>
      <c r="J8" s="27">
        <v>213</v>
      </c>
      <c r="K8" s="27">
        <v>217.6</v>
      </c>
      <c r="L8" s="28"/>
      <c r="M8" s="27">
        <v>31</v>
      </c>
      <c r="N8" s="22"/>
      <c r="O8" s="27">
        <v>1.96</v>
      </c>
      <c r="P8" s="27">
        <v>0.27</v>
      </c>
      <c r="Q8" s="27">
        <v>0.45</v>
      </c>
      <c r="R8" s="27">
        <v>0.55000000000000004</v>
      </c>
      <c r="S8" s="28">
        <v>4.3999999999999997E-2</v>
      </c>
      <c r="T8" s="28">
        <v>4.8000000000000001E-2</v>
      </c>
      <c r="U8" s="8"/>
      <c r="V8" s="29">
        <v>0.78</v>
      </c>
      <c r="W8" s="29">
        <v>5.3</v>
      </c>
      <c r="X8" s="29">
        <v>0.99</v>
      </c>
      <c r="Y8" s="29">
        <v>3.83</v>
      </c>
    </row>
    <row r="9" spans="1:25" x14ac:dyDescent="0.25">
      <c r="A9" s="30" t="s">
        <v>62</v>
      </c>
      <c r="B9" s="39" t="s">
        <v>46</v>
      </c>
      <c r="C9" s="31" t="s">
        <v>34</v>
      </c>
      <c r="D9" s="31" t="s">
        <v>47</v>
      </c>
      <c r="E9" s="31" t="s">
        <v>48</v>
      </c>
      <c r="F9" s="31"/>
      <c r="G9" s="31" t="s">
        <v>49</v>
      </c>
      <c r="H9" s="31" t="s">
        <v>35</v>
      </c>
      <c r="I9" s="31"/>
      <c r="J9" s="31"/>
      <c r="K9" s="31" t="s">
        <v>36</v>
      </c>
      <c r="L9" s="32"/>
      <c r="M9" s="31" t="s">
        <v>37</v>
      </c>
      <c r="N9" s="30" t="s">
        <v>38</v>
      </c>
      <c r="O9" s="31" t="s">
        <v>50</v>
      </c>
      <c r="P9" s="31" t="s">
        <v>39</v>
      </c>
      <c r="Q9" s="31" t="s">
        <v>51</v>
      </c>
      <c r="R9" s="31" t="s">
        <v>52</v>
      </c>
      <c r="S9" s="42" t="s">
        <v>60</v>
      </c>
      <c r="T9" s="42" t="s">
        <v>61</v>
      </c>
      <c r="U9" s="8"/>
      <c r="V9" s="29"/>
      <c r="W9" s="29"/>
      <c r="X9" s="29"/>
      <c r="Y9" s="29"/>
    </row>
    <row r="10" spans="1:25" x14ac:dyDescent="0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  <c r="M10" s="34"/>
      <c r="N10" s="33"/>
      <c r="O10" s="34"/>
      <c r="P10" s="34"/>
      <c r="Q10" s="34"/>
      <c r="R10" s="34"/>
      <c r="S10" s="40"/>
      <c r="T10" s="41"/>
      <c r="U10" s="8"/>
      <c r="V10" s="29"/>
      <c r="W10" s="29"/>
      <c r="X10" s="29"/>
      <c r="Y10" s="29"/>
    </row>
    <row r="11" spans="1:25" x14ac:dyDescent="0.25">
      <c r="A11" s="36" t="s">
        <v>53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37"/>
      <c r="N11" s="36"/>
      <c r="O11" s="37"/>
      <c r="P11" s="37"/>
      <c r="Q11" s="37"/>
      <c r="R11" s="37"/>
      <c r="S11" s="37"/>
      <c r="T11" s="37"/>
      <c r="U11" s="8"/>
      <c r="V11" s="29"/>
      <c r="W11" s="29"/>
      <c r="X11" s="29"/>
      <c r="Y11" s="29"/>
    </row>
    <row r="12" spans="1:25" ht="17.25" customHeight="1" x14ac:dyDescent="0.25">
      <c r="A12" s="44">
        <v>43874</v>
      </c>
      <c r="B12" s="45"/>
      <c r="C12" s="46">
        <v>4.5</v>
      </c>
      <c r="D12" s="47"/>
      <c r="E12" s="48">
        <v>429</v>
      </c>
      <c r="F12" s="47"/>
      <c r="G12" s="47"/>
      <c r="H12" s="47"/>
      <c r="I12" s="47"/>
      <c r="J12" s="47">
        <v>77.8</v>
      </c>
      <c r="K12" s="47"/>
      <c r="L12" s="49"/>
      <c r="M12" s="47"/>
      <c r="N12" s="44">
        <v>43874</v>
      </c>
      <c r="O12" s="47"/>
      <c r="P12" s="47"/>
      <c r="Q12" s="47"/>
      <c r="R12" s="47"/>
      <c r="S12" s="47"/>
      <c r="T12" s="47"/>
      <c r="U12" s="60"/>
      <c r="V12" s="43"/>
      <c r="W12" s="43"/>
      <c r="X12" s="43"/>
      <c r="Y12" s="43"/>
    </row>
    <row r="13" spans="1:25" ht="45.75" customHeight="1" x14ac:dyDescent="0.25">
      <c r="A13" s="50" t="s">
        <v>54</v>
      </c>
      <c r="B13" s="51" t="s">
        <v>55</v>
      </c>
      <c r="C13" s="52" t="s">
        <v>56</v>
      </c>
      <c r="D13" s="52"/>
      <c r="E13" s="52">
        <v>5.58</v>
      </c>
      <c r="F13" s="52"/>
      <c r="G13" s="52">
        <v>2.74</v>
      </c>
      <c r="H13" s="52">
        <v>0.44</v>
      </c>
      <c r="I13" s="52">
        <v>4.59</v>
      </c>
      <c r="J13" s="52"/>
      <c r="K13" s="52">
        <v>1.05</v>
      </c>
      <c r="L13" s="52"/>
      <c r="M13" s="52">
        <v>0.67</v>
      </c>
      <c r="N13" s="50" t="s">
        <v>54</v>
      </c>
      <c r="O13" s="53">
        <v>124</v>
      </c>
      <c r="P13" s="54">
        <v>73</v>
      </c>
      <c r="Q13" s="54">
        <v>28</v>
      </c>
      <c r="R13" s="54">
        <v>30.05</v>
      </c>
      <c r="S13" s="54">
        <v>12.2</v>
      </c>
      <c r="T13" s="53">
        <v>4.8</v>
      </c>
      <c r="U13" s="61"/>
      <c r="V13" s="55">
        <f t="shared" ref="V12:V43" si="0">E13/G13</f>
        <v>2.0364963503649633</v>
      </c>
      <c r="W13" s="55">
        <f t="shared" ref="W12:W43" si="1">E13/H13</f>
        <v>12.681818181818182</v>
      </c>
      <c r="X13" s="55">
        <f t="shared" ref="X12:X43" si="2">E13/(I13+D13)</f>
        <v>1.215686274509804</v>
      </c>
      <c r="Y13" s="55">
        <f t="shared" ref="Y12:Y43" si="3">G13/H13</f>
        <v>6.2272727272727275</v>
      </c>
    </row>
    <row r="14" spans="1:25" x14ac:dyDescent="0.25">
      <c r="A14" s="56">
        <v>43922</v>
      </c>
      <c r="B14" s="57">
        <v>7.26</v>
      </c>
      <c r="C14" s="57">
        <v>5.17</v>
      </c>
      <c r="D14" s="57"/>
      <c r="E14" s="57">
        <v>910</v>
      </c>
      <c r="F14" s="57"/>
      <c r="G14" s="57">
        <v>362</v>
      </c>
      <c r="H14" s="57">
        <v>166</v>
      </c>
      <c r="I14" s="57">
        <v>304</v>
      </c>
      <c r="J14" s="57"/>
      <c r="K14" s="57"/>
      <c r="L14" s="57"/>
      <c r="M14" s="57"/>
      <c r="N14" s="56"/>
      <c r="O14" s="58"/>
      <c r="P14" s="58"/>
      <c r="Q14" s="58"/>
      <c r="R14" s="58"/>
      <c r="S14" s="58"/>
      <c r="T14" s="58"/>
      <c r="U14" s="61"/>
      <c r="V14" s="59">
        <f t="shared" si="0"/>
        <v>2.5138121546961325</v>
      </c>
      <c r="W14" s="59">
        <f t="shared" si="1"/>
        <v>5.4819277108433733</v>
      </c>
      <c r="X14" s="59">
        <f t="shared" si="2"/>
        <v>2.9934210526315788</v>
      </c>
      <c r="Y14" s="59">
        <f t="shared" si="3"/>
        <v>2.1807228915662651</v>
      </c>
    </row>
    <row r="15" spans="1:25" ht="46.5" customHeight="1" x14ac:dyDescent="0.25">
      <c r="A15" s="62" t="s">
        <v>57</v>
      </c>
      <c r="B15" s="63" t="s">
        <v>55</v>
      </c>
      <c r="C15" s="64" t="s">
        <v>56</v>
      </c>
      <c r="D15" s="65"/>
      <c r="E15" s="66">
        <v>3.09</v>
      </c>
      <c r="F15" s="66"/>
      <c r="G15" s="66">
        <v>2.16</v>
      </c>
      <c r="H15" s="65">
        <v>0.42</v>
      </c>
      <c r="I15" s="66">
        <v>4.5999999999999996</v>
      </c>
      <c r="J15" s="66"/>
      <c r="K15" s="66">
        <v>0.95</v>
      </c>
      <c r="L15" s="66"/>
      <c r="M15" s="65">
        <v>0.78</v>
      </c>
      <c r="N15" s="62" t="s">
        <v>57</v>
      </c>
      <c r="O15" s="66">
        <v>141</v>
      </c>
      <c r="P15" s="66">
        <v>78</v>
      </c>
      <c r="Q15" s="66">
        <v>30</v>
      </c>
      <c r="R15" s="66">
        <v>30</v>
      </c>
      <c r="S15" s="66">
        <v>18.600000000000001</v>
      </c>
      <c r="T15" s="66">
        <v>1.6</v>
      </c>
      <c r="U15" s="61"/>
      <c r="V15" s="55">
        <f t="shared" si="0"/>
        <v>1.4305555555555554</v>
      </c>
      <c r="W15" s="55">
        <f t="shared" si="1"/>
        <v>7.3571428571428568</v>
      </c>
      <c r="X15" s="55">
        <f t="shared" si="2"/>
        <v>0.67173913043478262</v>
      </c>
      <c r="Y15" s="55">
        <f t="shared" si="3"/>
        <v>5.1428571428571432</v>
      </c>
    </row>
    <row r="16" spans="1:25" ht="45" customHeight="1" x14ac:dyDescent="0.25">
      <c r="A16" s="67" t="s">
        <v>57</v>
      </c>
      <c r="B16" s="68" t="s">
        <v>58</v>
      </c>
      <c r="C16" s="69" t="s">
        <v>56</v>
      </c>
      <c r="D16" s="70"/>
      <c r="E16" s="65">
        <v>5.1100000000000003</v>
      </c>
      <c r="F16" s="71"/>
      <c r="G16" s="65">
        <v>4.57</v>
      </c>
      <c r="H16" s="65">
        <v>0.5</v>
      </c>
      <c r="I16" s="72">
        <v>4</v>
      </c>
      <c r="J16" s="72"/>
      <c r="K16" s="65">
        <v>1.5</v>
      </c>
      <c r="L16" s="72"/>
      <c r="M16" s="65">
        <v>0.73</v>
      </c>
      <c r="N16" s="62" t="s">
        <v>57</v>
      </c>
      <c r="O16" s="72">
        <v>79</v>
      </c>
      <c r="P16" s="72">
        <v>138</v>
      </c>
      <c r="Q16" s="72">
        <v>24</v>
      </c>
      <c r="R16" s="72">
        <v>44</v>
      </c>
      <c r="S16" s="72">
        <v>7.8</v>
      </c>
      <c r="T16" s="71">
        <v>5.2</v>
      </c>
      <c r="U16" s="73"/>
      <c r="V16" s="55">
        <f t="shared" si="0"/>
        <v>1.1181619256017505</v>
      </c>
      <c r="W16" s="55">
        <f t="shared" si="1"/>
        <v>10.220000000000001</v>
      </c>
      <c r="X16" s="55">
        <f t="shared" si="2"/>
        <v>1.2775000000000001</v>
      </c>
      <c r="Y16" s="55">
        <f t="shared" si="3"/>
        <v>9.14</v>
      </c>
    </row>
    <row r="17" spans="1:25" x14ac:dyDescent="0.25">
      <c r="A17" s="74">
        <v>43936</v>
      </c>
      <c r="B17" s="75">
        <v>6.49</v>
      </c>
      <c r="C17" s="57">
        <v>5.3</v>
      </c>
      <c r="D17" s="76"/>
      <c r="E17" s="77">
        <v>706</v>
      </c>
      <c r="F17" s="77"/>
      <c r="G17" s="77">
        <v>447.2</v>
      </c>
      <c r="H17" s="76">
        <v>156</v>
      </c>
      <c r="I17" s="77">
        <v>368</v>
      </c>
      <c r="J17" s="77">
        <v>263</v>
      </c>
      <c r="K17" s="77">
        <v>342</v>
      </c>
      <c r="L17" s="77"/>
      <c r="M17" s="76">
        <v>61</v>
      </c>
      <c r="N17" s="56">
        <v>43936</v>
      </c>
      <c r="O17" s="77">
        <v>0.56999999999999995</v>
      </c>
      <c r="P17" s="77">
        <v>1.32</v>
      </c>
      <c r="Q17" s="77">
        <v>1</v>
      </c>
      <c r="R17" s="77">
        <v>1</v>
      </c>
      <c r="S17" s="77">
        <v>266</v>
      </c>
      <c r="T17" s="77"/>
      <c r="U17" s="61"/>
      <c r="V17" s="59">
        <f t="shared" si="0"/>
        <v>1.5787119856887299</v>
      </c>
      <c r="W17" s="59">
        <f t="shared" si="1"/>
        <v>4.5256410256410255</v>
      </c>
      <c r="X17" s="59">
        <f t="shared" si="2"/>
        <v>1.9184782608695652</v>
      </c>
      <c r="Y17" s="59">
        <f t="shared" si="3"/>
        <v>2.8666666666666667</v>
      </c>
    </row>
    <row r="18" spans="1:25" ht="56.25" customHeight="1" x14ac:dyDescent="0.25">
      <c r="A18" s="78" t="s">
        <v>59</v>
      </c>
      <c r="B18" s="79" t="s">
        <v>55</v>
      </c>
      <c r="C18" s="80" t="s">
        <v>56</v>
      </c>
      <c r="D18" s="81"/>
      <c r="E18" s="81">
        <v>3.25</v>
      </c>
      <c r="F18" s="81"/>
      <c r="G18" s="81">
        <v>2.04</v>
      </c>
      <c r="H18" s="81">
        <v>0.31</v>
      </c>
      <c r="I18" s="81">
        <v>4</v>
      </c>
      <c r="J18" s="81"/>
      <c r="K18" s="81">
        <v>1</v>
      </c>
      <c r="L18" s="81"/>
      <c r="M18" s="81">
        <v>0.71</v>
      </c>
      <c r="N18" s="78" t="s">
        <v>59</v>
      </c>
      <c r="O18" s="81">
        <v>103</v>
      </c>
      <c r="P18" s="81">
        <v>88</v>
      </c>
      <c r="Q18" s="81">
        <v>18.2</v>
      </c>
      <c r="R18" s="81">
        <v>26</v>
      </c>
      <c r="S18" s="81">
        <v>12.2</v>
      </c>
      <c r="T18" s="82">
        <v>2</v>
      </c>
      <c r="U18" s="61"/>
      <c r="V18" s="55">
        <f t="shared" si="0"/>
        <v>1.5931372549019607</v>
      </c>
      <c r="W18" s="55">
        <f t="shared" si="1"/>
        <v>10.483870967741936</v>
      </c>
      <c r="X18" s="55">
        <f t="shared" si="2"/>
        <v>0.8125</v>
      </c>
      <c r="Y18" s="55">
        <f t="shared" si="3"/>
        <v>6.580645161290323</v>
      </c>
    </row>
    <row r="19" spans="1:25" ht="48.75" customHeight="1" x14ac:dyDescent="0.25">
      <c r="A19" s="50" t="s">
        <v>59</v>
      </c>
      <c r="B19" s="63" t="s">
        <v>58</v>
      </c>
      <c r="C19" s="64" t="s">
        <v>56</v>
      </c>
      <c r="D19" s="83"/>
      <c r="E19" s="64">
        <v>3.52</v>
      </c>
      <c r="F19" s="64"/>
      <c r="G19" s="64">
        <v>5.38</v>
      </c>
      <c r="H19" s="64">
        <v>0.61</v>
      </c>
      <c r="I19" s="64">
        <v>4</v>
      </c>
      <c r="J19" s="64"/>
      <c r="K19" s="64">
        <v>1.8</v>
      </c>
      <c r="L19" s="64"/>
      <c r="M19" s="83">
        <v>0.9</v>
      </c>
      <c r="N19" s="50" t="s">
        <v>59</v>
      </c>
      <c r="O19" s="83">
        <v>110</v>
      </c>
      <c r="P19" s="83">
        <v>138</v>
      </c>
      <c r="Q19" s="83">
        <v>17.8</v>
      </c>
      <c r="R19" s="83">
        <v>60</v>
      </c>
      <c r="S19" s="84">
        <v>9.1999999999999993</v>
      </c>
      <c r="T19" s="83">
        <v>5.2</v>
      </c>
      <c r="U19" s="61"/>
      <c r="V19" s="55">
        <f t="shared" si="0"/>
        <v>0.65427509293680297</v>
      </c>
      <c r="W19" s="55">
        <f t="shared" si="1"/>
        <v>5.7704918032786887</v>
      </c>
      <c r="X19" s="55">
        <f t="shared" si="2"/>
        <v>0.88</v>
      </c>
      <c r="Y19" s="55">
        <f t="shared" si="3"/>
        <v>8.8196721311475414</v>
      </c>
    </row>
    <row r="20" spans="1:25" ht="15" customHeight="1" x14ac:dyDescent="0.25">
      <c r="A20" s="56">
        <v>43945</v>
      </c>
      <c r="B20" s="75">
        <v>5.4</v>
      </c>
      <c r="C20" s="57">
        <v>4.5</v>
      </c>
      <c r="D20" s="76"/>
      <c r="E20" s="76">
        <v>628</v>
      </c>
      <c r="F20" s="76"/>
      <c r="G20" s="76">
        <v>411</v>
      </c>
      <c r="H20" s="76">
        <v>112</v>
      </c>
      <c r="I20" s="76">
        <v>448</v>
      </c>
      <c r="J20" s="76">
        <v>119</v>
      </c>
      <c r="K20" s="76">
        <v>206</v>
      </c>
      <c r="L20" s="76"/>
      <c r="M20" s="76">
        <v>60.9</v>
      </c>
      <c r="N20" s="56"/>
      <c r="O20" s="85">
        <v>0.77</v>
      </c>
      <c r="P20" s="85"/>
      <c r="Q20" s="85">
        <v>0.86</v>
      </c>
      <c r="R20" s="85">
        <v>1.01</v>
      </c>
      <c r="S20" s="86">
        <v>0.33</v>
      </c>
      <c r="T20" s="86"/>
      <c r="U20" s="61"/>
      <c r="V20" s="59">
        <f t="shared" si="0"/>
        <v>1.5279805352798053</v>
      </c>
      <c r="W20" s="59">
        <f t="shared" si="1"/>
        <v>5.6071428571428568</v>
      </c>
      <c r="X20" s="59">
        <f t="shared" si="2"/>
        <v>1.4017857142857142</v>
      </c>
      <c r="Y20" s="59">
        <f t="shared" si="3"/>
        <v>3.6696428571428572</v>
      </c>
    </row>
    <row r="21" spans="1:25" ht="51" customHeight="1" x14ac:dyDescent="0.25">
      <c r="A21" s="78" t="s">
        <v>63</v>
      </c>
      <c r="B21" s="79" t="s">
        <v>55</v>
      </c>
      <c r="C21" s="80" t="s">
        <v>56</v>
      </c>
      <c r="D21" s="81"/>
      <c r="E21" s="81">
        <v>3.55</v>
      </c>
      <c r="F21" s="81"/>
      <c r="G21" s="81">
        <v>2.06</v>
      </c>
      <c r="H21" s="81">
        <v>0.28999999999999998</v>
      </c>
      <c r="I21" s="81">
        <v>3.9</v>
      </c>
      <c r="J21" s="81"/>
      <c r="K21" s="81">
        <v>0.9</v>
      </c>
      <c r="L21" s="81"/>
      <c r="M21" s="81">
        <v>0.52</v>
      </c>
      <c r="N21" s="78" t="s">
        <v>63</v>
      </c>
      <c r="O21" s="81">
        <v>94</v>
      </c>
      <c r="P21" s="81">
        <v>120</v>
      </c>
      <c r="Q21" s="81">
        <v>15.2</v>
      </c>
      <c r="R21" s="81">
        <v>23</v>
      </c>
      <c r="S21" s="81">
        <v>10.4</v>
      </c>
      <c r="T21" s="82">
        <v>2.4</v>
      </c>
      <c r="U21" s="61"/>
      <c r="V21" s="55">
        <f t="shared" si="0"/>
        <v>1.7233009708737863</v>
      </c>
      <c r="W21" s="55">
        <f t="shared" si="1"/>
        <v>12.241379310344827</v>
      </c>
      <c r="X21" s="55">
        <f t="shared" si="2"/>
        <v>0.91025641025641024</v>
      </c>
      <c r="Y21" s="55">
        <f t="shared" si="3"/>
        <v>7.1034482758620694</v>
      </c>
    </row>
    <row r="22" spans="1:25" ht="53.25" customHeight="1" x14ac:dyDescent="0.25">
      <c r="A22" s="78" t="s">
        <v>63</v>
      </c>
      <c r="B22" s="63" t="s">
        <v>58</v>
      </c>
      <c r="C22" s="64" t="s">
        <v>56</v>
      </c>
      <c r="D22" s="83"/>
      <c r="E22" s="64">
        <v>4.12</v>
      </c>
      <c r="F22" s="64"/>
      <c r="G22" s="64">
        <v>4.62</v>
      </c>
      <c r="H22" s="64">
        <v>0.59</v>
      </c>
      <c r="I22" s="64">
        <v>4</v>
      </c>
      <c r="J22" s="64"/>
      <c r="K22" s="64">
        <v>2.63</v>
      </c>
      <c r="L22" s="64"/>
      <c r="M22" s="83">
        <v>0.92</v>
      </c>
      <c r="N22" s="78" t="s">
        <v>63</v>
      </c>
      <c r="O22" s="83">
        <v>99</v>
      </c>
      <c r="P22" s="83">
        <v>184</v>
      </c>
      <c r="Q22" s="83">
        <v>16.399999999999999</v>
      </c>
      <c r="R22" s="83">
        <v>48</v>
      </c>
      <c r="S22" s="84">
        <v>11.2</v>
      </c>
      <c r="T22" s="83">
        <v>3.6</v>
      </c>
      <c r="U22" s="61"/>
      <c r="V22" s="55">
        <f t="shared" si="0"/>
        <v>0.89177489177489178</v>
      </c>
      <c r="W22" s="55">
        <f t="shared" si="1"/>
        <v>6.9830508474576281</v>
      </c>
      <c r="X22" s="55">
        <f t="shared" si="2"/>
        <v>1.03</v>
      </c>
      <c r="Y22" s="55">
        <f t="shared" si="3"/>
        <v>7.8305084745762716</v>
      </c>
    </row>
    <row r="23" spans="1:25" ht="15" customHeight="1" x14ac:dyDescent="0.25">
      <c r="A23" s="56">
        <v>43965</v>
      </c>
      <c r="B23" s="75">
        <v>5.4</v>
      </c>
      <c r="C23" s="57">
        <v>4.82</v>
      </c>
      <c r="D23" s="76"/>
      <c r="E23" s="76">
        <v>598</v>
      </c>
      <c r="F23" s="76"/>
      <c r="G23" s="76">
        <v>452</v>
      </c>
      <c r="H23" s="76">
        <v>128.80000000000001</v>
      </c>
      <c r="I23" s="76">
        <v>540</v>
      </c>
      <c r="J23" s="76">
        <v>104</v>
      </c>
      <c r="K23" s="76">
        <v>266</v>
      </c>
      <c r="L23" s="76"/>
      <c r="M23" s="76">
        <v>58.8</v>
      </c>
      <c r="N23" s="56">
        <v>43965</v>
      </c>
      <c r="O23" s="85">
        <v>0.81</v>
      </c>
      <c r="P23" s="85">
        <v>0.92</v>
      </c>
      <c r="Q23" s="85">
        <v>0.74</v>
      </c>
      <c r="R23" s="85">
        <v>0.91</v>
      </c>
      <c r="S23" s="86">
        <v>0.38</v>
      </c>
      <c r="T23" s="76"/>
      <c r="U23" s="61"/>
      <c r="V23" s="59">
        <f t="shared" si="0"/>
        <v>1.3230088495575221</v>
      </c>
      <c r="W23" s="59">
        <f t="shared" si="1"/>
        <v>4.6428571428571423</v>
      </c>
      <c r="X23" s="59">
        <f t="shared" si="2"/>
        <v>1.1074074074074074</v>
      </c>
      <c r="Y23" s="59">
        <f t="shared" si="3"/>
        <v>3.5093167701863353</v>
      </c>
    </row>
    <row r="24" spans="1:25" ht="45" x14ac:dyDescent="0.25">
      <c r="A24" s="78" t="s">
        <v>64</v>
      </c>
      <c r="B24" s="79" t="s">
        <v>55</v>
      </c>
      <c r="C24" s="80" t="s">
        <v>56</v>
      </c>
      <c r="D24" s="81"/>
      <c r="E24" s="81">
        <v>4.29</v>
      </c>
      <c r="F24" s="81"/>
      <c r="G24" s="81">
        <v>3.01</v>
      </c>
      <c r="H24" s="81">
        <v>0.31</v>
      </c>
      <c r="I24" s="81">
        <v>4.3</v>
      </c>
      <c r="J24" s="81"/>
      <c r="K24" s="81">
        <v>1.05</v>
      </c>
      <c r="L24" s="81"/>
      <c r="M24" s="81">
        <v>0.52</v>
      </c>
      <c r="N24" s="78" t="s">
        <v>64</v>
      </c>
      <c r="O24" s="81">
        <v>108</v>
      </c>
      <c r="P24" s="81">
        <v>188</v>
      </c>
      <c r="Q24" s="81">
        <v>15.4</v>
      </c>
      <c r="R24" s="81">
        <v>26</v>
      </c>
      <c r="S24" s="81">
        <v>10.6</v>
      </c>
      <c r="T24" s="82">
        <v>1.8</v>
      </c>
      <c r="U24" s="8"/>
      <c r="V24" s="55">
        <f t="shared" si="0"/>
        <v>1.4252491694352161</v>
      </c>
      <c r="W24" s="55">
        <f t="shared" si="1"/>
        <v>13.838709677419356</v>
      </c>
      <c r="X24" s="55">
        <f t="shared" si="2"/>
        <v>0.99767441860465123</v>
      </c>
      <c r="Y24" s="55">
        <f t="shared" si="3"/>
        <v>9.7096774193548381</v>
      </c>
    </row>
    <row r="25" spans="1:25" ht="45" x14ac:dyDescent="0.25">
      <c r="A25" s="78" t="s">
        <v>64</v>
      </c>
      <c r="B25" s="63" t="s">
        <v>58</v>
      </c>
      <c r="C25" s="64" t="s">
        <v>56</v>
      </c>
      <c r="D25" s="83"/>
      <c r="E25" s="64">
        <v>4.3099999999999996</v>
      </c>
      <c r="F25" s="64"/>
      <c r="G25" s="64">
        <v>5.36</v>
      </c>
      <c r="H25" s="64">
        <v>0.37</v>
      </c>
      <c r="I25" s="64">
        <v>3.65</v>
      </c>
      <c r="J25" s="64"/>
      <c r="K25" s="64">
        <v>2.38</v>
      </c>
      <c r="L25" s="64"/>
      <c r="M25" s="83">
        <v>0.8</v>
      </c>
      <c r="N25" s="78" t="s">
        <v>64</v>
      </c>
      <c r="O25" s="83">
        <v>138</v>
      </c>
      <c r="P25" s="83">
        <v>244</v>
      </c>
      <c r="Q25" s="83">
        <v>15.8</v>
      </c>
      <c r="R25" s="83">
        <v>35</v>
      </c>
      <c r="S25" s="84">
        <v>8.8000000000000007</v>
      </c>
      <c r="T25" s="83">
        <v>2.6</v>
      </c>
      <c r="U25" s="8"/>
      <c r="V25" s="55">
        <f t="shared" si="0"/>
        <v>0.80410447761194015</v>
      </c>
      <c r="W25" s="55">
        <f t="shared" si="1"/>
        <v>11.648648648648647</v>
      </c>
      <c r="X25" s="55">
        <f t="shared" si="2"/>
        <v>1.1808219178082191</v>
      </c>
      <c r="Y25" s="55">
        <f t="shared" si="3"/>
        <v>14.486486486486488</v>
      </c>
    </row>
    <row r="26" spans="1:25" x14ac:dyDescent="0.25">
      <c r="A26" s="56">
        <v>43977</v>
      </c>
      <c r="B26" s="87">
        <v>5.59</v>
      </c>
      <c r="C26" s="57">
        <v>5.18</v>
      </c>
      <c r="D26" s="48"/>
      <c r="E26" s="88">
        <v>384</v>
      </c>
      <c r="F26" s="88"/>
      <c r="G26" s="88">
        <v>443</v>
      </c>
      <c r="H26" s="88">
        <v>149.6</v>
      </c>
      <c r="I26" s="88">
        <v>478</v>
      </c>
      <c r="J26" s="88">
        <v>109</v>
      </c>
      <c r="K26" s="88">
        <v>323</v>
      </c>
      <c r="L26" s="88"/>
      <c r="M26" s="88">
        <v>63.9</v>
      </c>
      <c r="N26" s="56">
        <v>43977</v>
      </c>
      <c r="O26" s="88">
        <v>1.68</v>
      </c>
      <c r="P26" s="88">
        <v>1.7</v>
      </c>
      <c r="Q26" s="88">
        <v>0.85</v>
      </c>
      <c r="R26" s="88">
        <v>1.22</v>
      </c>
      <c r="S26" s="88">
        <v>0.42</v>
      </c>
      <c r="T26" s="88"/>
      <c r="U26" s="8"/>
      <c r="V26" s="59">
        <f t="shared" si="0"/>
        <v>0.86681715575620766</v>
      </c>
      <c r="W26" s="59">
        <f t="shared" si="1"/>
        <v>2.5668449197860963</v>
      </c>
      <c r="X26" s="59">
        <f t="shared" si="2"/>
        <v>0.80334728033472802</v>
      </c>
      <c r="Y26" s="59">
        <f t="shared" si="3"/>
        <v>2.9612299465240643</v>
      </c>
    </row>
    <row r="27" spans="1:25" ht="53.25" customHeight="1" x14ac:dyDescent="0.25">
      <c r="A27" s="78" t="s">
        <v>65</v>
      </c>
      <c r="B27" s="79" t="s">
        <v>55</v>
      </c>
      <c r="C27" s="80" t="s">
        <v>56</v>
      </c>
      <c r="D27" s="81"/>
      <c r="E27" s="81">
        <v>3.51</v>
      </c>
      <c r="F27" s="81"/>
      <c r="G27" s="81">
        <v>2.74</v>
      </c>
      <c r="H27" s="81">
        <v>0.33</v>
      </c>
      <c r="I27" s="81">
        <v>4.4000000000000004</v>
      </c>
      <c r="J27" s="81"/>
      <c r="K27" s="81">
        <v>1.5</v>
      </c>
      <c r="L27" s="81"/>
      <c r="M27" s="81">
        <v>0.44</v>
      </c>
      <c r="N27" s="78" t="s">
        <v>65</v>
      </c>
      <c r="O27" s="81">
        <v>92</v>
      </c>
      <c r="P27" s="81">
        <v>251</v>
      </c>
      <c r="Q27" s="81">
        <v>24</v>
      </c>
      <c r="R27" s="81">
        <v>23</v>
      </c>
      <c r="S27" s="81">
        <v>10</v>
      </c>
      <c r="T27" s="82">
        <v>1.8</v>
      </c>
      <c r="U27" s="8"/>
      <c r="V27" s="55">
        <f t="shared" si="0"/>
        <v>1.2810218978102188</v>
      </c>
      <c r="W27" s="55">
        <f t="shared" si="1"/>
        <v>10.636363636363635</v>
      </c>
      <c r="X27" s="55">
        <f t="shared" si="2"/>
        <v>0.79772727272727262</v>
      </c>
      <c r="Y27" s="55">
        <f t="shared" si="3"/>
        <v>8.3030303030303028</v>
      </c>
    </row>
    <row r="28" spans="1:25" ht="55.5" customHeight="1" x14ac:dyDescent="0.25">
      <c r="A28" s="78" t="s">
        <v>65</v>
      </c>
      <c r="B28" s="63" t="s">
        <v>58</v>
      </c>
      <c r="C28" s="64" t="s">
        <v>56</v>
      </c>
      <c r="D28" s="83"/>
      <c r="E28" s="64">
        <v>4.16</v>
      </c>
      <c r="F28" s="64"/>
      <c r="G28" s="64">
        <v>5.15</v>
      </c>
      <c r="H28" s="64">
        <v>0.35</v>
      </c>
      <c r="I28" s="64">
        <v>3.6</v>
      </c>
      <c r="J28" s="64"/>
      <c r="K28" s="64">
        <v>3.38</v>
      </c>
      <c r="L28" s="64"/>
      <c r="M28" s="83">
        <v>0.89</v>
      </c>
      <c r="N28" s="78" t="s">
        <v>65</v>
      </c>
      <c r="O28" s="83">
        <v>106</v>
      </c>
      <c r="P28" s="83">
        <v>360</v>
      </c>
      <c r="Q28" s="83">
        <v>18.600000000000001</v>
      </c>
      <c r="R28" s="83">
        <v>40</v>
      </c>
      <c r="S28" s="84">
        <v>8</v>
      </c>
      <c r="T28" s="83">
        <v>2.6</v>
      </c>
      <c r="U28" s="8"/>
      <c r="V28" s="55">
        <f t="shared" si="0"/>
        <v>0.80776699029126209</v>
      </c>
      <c r="W28" s="55">
        <f t="shared" si="1"/>
        <v>11.885714285714286</v>
      </c>
      <c r="X28" s="55">
        <f t="shared" si="2"/>
        <v>1.1555555555555557</v>
      </c>
      <c r="Y28" s="55">
        <f t="shared" si="3"/>
        <v>14.714285714285717</v>
      </c>
    </row>
    <row r="29" spans="1:25" x14ac:dyDescent="0.25">
      <c r="A29" s="56">
        <v>43987</v>
      </c>
      <c r="B29" s="87">
        <v>5.75</v>
      </c>
      <c r="C29" s="57">
        <v>4.6900000000000004</v>
      </c>
      <c r="D29" s="76"/>
      <c r="E29" s="76">
        <v>452.2</v>
      </c>
      <c r="F29" s="76"/>
      <c r="G29" s="76">
        <v>375.2</v>
      </c>
      <c r="H29" s="76">
        <v>119.2</v>
      </c>
      <c r="I29" s="76">
        <v>329.4</v>
      </c>
      <c r="J29" s="76">
        <v>167</v>
      </c>
      <c r="K29" s="76">
        <v>336</v>
      </c>
      <c r="L29" s="76"/>
      <c r="M29" s="76">
        <v>50.4</v>
      </c>
      <c r="N29" s="56">
        <v>43987</v>
      </c>
      <c r="O29" s="88">
        <v>1.54</v>
      </c>
      <c r="P29" s="88">
        <v>1.65</v>
      </c>
      <c r="Q29" s="88">
        <v>0.68500000000000005</v>
      </c>
      <c r="R29" s="88">
        <v>1.25</v>
      </c>
      <c r="S29" s="88">
        <v>0.36</v>
      </c>
      <c r="T29" s="88"/>
      <c r="U29" s="8"/>
      <c r="V29" s="59">
        <f t="shared" si="0"/>
        <v>1.205223880597015</v>
      </c>
      <c r="W29" s="59">
        <f t="shared" si="1"/>
        <v>3.7936241610738253</v>
      </c>
      <c r="X29" s="59">
        <f t="shared" si="2"/>
        <v>1.3727990285367335</v>
      </c>
      <c r="Y29" s="59">
        <f t="shared" si="3"/>
        <v>3.1476510067114094</v>
      </c>
    </row>
    <row r="30" spans="1:25" ht="52.5" customHeight="1" x14ac:dyDescent="0.25">
      <c r="A30" s="89" t="s">
        <v>66</v>
      </c>
      <c r="B30" s="79" t="s">
        <v>55</v>
      </c>
      <c r="C30" s="80" t="s">
        <v>56</v>
      </c>
      <c r="D30" s="81"/>
      <c r="E30" s="81">
        <v>3.89</v>
      </c>
      <c r="F30" s="81"/>
      <c r="G30" s="81">
        <v>3.67</v>
      </c>
      <c r="H30" s="81">
        <v>0.27</v>
      </c>
      <c r="I30" s="81">
        <v>3.3</v>
      </c>
      <c r="J30" s="81"/>
      <c r="K30" s="81">
        <v>2.13</v>
      </c>
      <c r="L30" s="81"/>
      <c r="M30" s="81">
        <v>0.48</v>
      </c>
      <c r="N30" s="78" t="s">
        <v>66</v>
      </c>
      <c r="O30" s="81">
        <v>100</v>
      </c>
      <c r="P30" s="81">
        <v>318</v>
      </c>
      <c r="Q30" s="81">
        <v>26</v>
      </c>
      <c r="R30" s="81">
        <v>34</v>
      </c>
      <c r="S30" s="81">
        <v>8.4</v>
      </c>
      <c r="T30" s="82">
        <v>3</v>
      </c>
      <c r="U30" s="8"/>
      <c r="V30" s="55">
        <f t="shared" si="0"/>
        <v>1.0599455040871935</v>
      </c>
      <c r="W30" s="55">
        <f t="shared" si="1"/>
        <v>14.407407407407407</v>
      </c>
      <c r="X30" s="55">
        <f t="shared" si="2"/>
        <v>1.1787878787878789</v>
      </c>
      <c r="Y30" s="55">
        <f t="shared" si="3"/>
        <v>13.592592592592592</v>
      </c>
    </row>
    <row r="31" spans="1:25" ht="53.25" customHeight="1" x14ac:dyDescent="0.25">
      <c r="A31" s="89" t="s">
        <v>66</v>
      </c>
      <c r="B31" s="63" t="s">
        <v>58</v>
      </c>
      <c r="C31" s="64" t="s">
        <v>56</v>
      </c>
      <c r="D31" s="83"/>
      <c r="E31" s="64">
        <v>3.75</v>
      </c>
      <c r="F31" s="64"/>
      <c r="G31" s="64">
        <v>3.6</v>
      </c>
      <c r="H31" s="64">
        <v>0.28000000000000003</v>
      </c>
      <c r="I31" s="64">
        <v>3.45</v>
      </c>
      <c r="J31" s="64"/>
      <c r="K31" s="64">
        <v>2</v>
      </c>
      <c r="L31" s="64"/>
      <c r="M31" s="83">
        <v>0.59</v>
      </c>
      <c r="N31" s="78" t="s">
        <v>66</v>
      </c>
      <c r="O31" s="83">
        <v>147</v>
      </c>
      <c r="P31" s="83">
        <v>310</v>
      </c>
      <c r="Q31" s="83">
        <v>30</v>
      </c>
      <c r="R31" s="83">
        <v>36</v>
      </c>
      <c r="S31" s="84">
        <v>10.8</v>
      </c>
      <c r="T31" s="83">
        <v>2.08</v>
      </c>
      <c r="U31" s="8"/>
      <c r="V31" s="55">
        <f t="shared" si="0"/>
        <v>1.0416666666666667</v>
      </c>
      <c r="W31" s="55">
        <f t="shared" si="1"/>
        <v>13.392857142857142</v>
      </c>
      <c r="X31" s="55">
        <f t="shared" si="2"/>
        <v>1.0869565217391304</v>
      </c>
      <c r="Y31" s="55">
        <f t="shared" si="3"/>
        <v>12.857142857142856</v>
      </c>
    </row>
    <row r="32" spans="1:25" x14ac:dyDescent="0.25">
      <c r="A32" s="90">
        <v>44012</v>
      </c>
      <c r="B32" s="57">
        <v>5.55</v>
      </c>
      <c r="C32" s="57">
        <v>5.2</v>
      </c>
      <c r="D32" s="58"/>
      <c r="E32" s="57">
        <v>574.6</v>
      </c>
      <c r="F32" s="57"/>
      <c r="G32" s="57">
        <v>416.8</v>
      </c>
      <c r="H32" s="57">
        <v>111.2</v>
      </c>
      <c r="I32" s="57">
        <v>363.8</v>
      </c>
      <c r="J32" s="57">
        <v>196</v>
      </c>
      <c r="K32" s="57">
        <v>360</v>
      </c>
      <c r="L32" s="57"/>
      <c r="M32" s="91">
        <v>78.3</v>
      </c>
      <c r="N32" s="56">
        <v>44012</v>
      </c>
      <c r="O32" s="58"/>
      <c r="P32" s="58"/>
      <c r="Q32" s="58">
        <v>1.19</v>
      </c>
      <c r="R32" s="58">
        <v>0.97899999999999998</v>
      </c>
      <c r="S32" s="58">
        <v>0.10199999999999999</v>
      </c>
      <c r="T32" s="58"/>
      <c r="U32" s="8"/>
      <c r="V32" s="59">
        <f t="shared" si="0"/>
        <v>1.3785988483685221</v>
      </c>
      <c r="W32" s="59">
        <f t="shared" si="1"/>
        <v>5.1672661870503598</v>
      </c>
      <c r="X32" s="59">
        <f t="shared" si="2"/>
        <v>1.5794392523364487</v>
      </c>
      <c r="Y32" s="59">
        <f t="shared" si="3"/>
        <v>3.7482014388489207</v>
      </c>
    </row>
    <row r="33" spans="1:25" ht="45" x14ac:dyDescent="0.25">
      <c r="A33" s="89" t="s">
        <v>67</v>
      </c>
      <c r="B33" s="79" t="s">
        <v>55</v>
      </c>
      <c r="C33" s="80" t="s">
        <v>56</v>
      </c>
      <c r="D33" s="81"/>
      <c r="E33" s="81">
        <v>3.79</v>
      </c>
      <c r="F33" s="81"/>
      <c r="G33" s="81">
        <v>3</v>
      </c>
      <c r="H33" s="81">
        <v>0.34</v>
      </c>
      <c r="I33" s="81">
        <v>5.05</v>
      </c>
      <c r="J33" s="81"/>
      <c r="K33" s="81">
        <v>0.94</v>
      </c>
      <c r="L33" s="81"/>
      <c r="M33" s="81">
        <v>0.45</v>
      </c>
      <c r="N33" s="89" t="s">
        <v>67</v>
      </c>
      <c r="O33" s="81">
        <v>99</v>
      </c>
      <c r="P33" s="81">
        <v>194</v>
      </c>
      <c r="Q33" s="81">
        <v>24</v>
      </c>
      <c r="R33" s="81">
        <v>33</v>
      </c>
      <c r="S33" s="81">
        <v>8.6</v>
      </c>
      <c r="T33" s="82">
        <v>2.2000000000000002</v>
      </c>
      <c r="U33" s="8"/>
      <c r="V33" s="55">
        <f t="shared" si="0"/>
        <v>1.2633333333333334</v>
      </c>
      <c r="W33" s="55">
        <f t="shared" si="1"/>
        <v>11.147058823529411</v>
      </c>
      <c r="X33" s="55">
        <f t="shared" si="2"/>
        <v>0.7504950495049505</v>
      </c>
      <c r="Y33" s="55">
        <f t="shared" si="3"/>
        <v>8.8235294117647047</v>
      </c>
    </row>
    <row r="34" spans="1:25" ht="45" x14ac:dyDescent="0.25">
      <c r="A34" s="89" t="s">
        <v>67</v>
      </c>
      <c r="B34" s="63" t="s">
        <v>58</v>
      </c>
      <c r="C34" s="64" t="s">
        <v>56</v>
      </c>
      <c r="D34" s="83"/>
      <c r="E34" s="64">
        <v>3.99</v>
      </c>
      <c r="F34" s="64"/>
      <c r="G34" s="64">
        <v>5.69</v>
      </c>
      <c r="H34" s="64">
        <v>0.32</v>
      </c>
      <c r="I34" s="64">
        <v>3.3</v>
      </c>
      <c r="J34" s="64"/>
      <c r="K34" s="64">
        <v>2.13</v>
      </c>
      <c r="L34" s="64"/>
      <c r="M34" s="83">
        <v>0.65</v>
      </c>
      <c r="N34" s="89" t="s">
        <v>67</v>
      </c>
      <c r="O34" s="83">
        <v>94</v>
      </c>
      <c r="P34" s="83">
        <v>370</v>
      </c>
      <c r="Q34" s="83">
        <v>20</v>
      </c>
      <c r="R34" s="83">
        <v>54</v>
      </c>
      <c r="S34" s="84">
        <v>5.4</v>
      </c>
      <c r="T34" s="83">
        <v>2.1</v>
      </c>
      <c r="U34" s="21"/>
      <c r="V34" s="55">
        <f t="shared" si="0"/>
        <v>0.70123022847100169</v>
      </c>
      <c r="W34" s="55">
        <f t="shared" si="1"/>
        <v>12.46875</v>
      </c>
      <c r="X34" s="55">
        <f t="shared" si="2"/>
        <v>1.2090909090909092</v>
      </c>
      <c r="Y34" s="55">
        <f t="shared" si="3"/>
        <v>17.78125</v>
      </c>
    </row>
    <row r="35" spans="1:25" x14ac:dyDescent="0.25">
      <c r="A35" s="92">
        <v>44026</v>
      </c>
      <c r="B35" s="75">
        <v>5.82</v>
      </c>
      <c r="C35" s="93">
        <v>4.0999999999999996</v>
      </c>
      <c r="D35" s="94"/>
      <c r="E35" s="95">
        <v>456</v>
      </c>
      <c r="F35" s="95"/>
      <c r="G35" s="95">
        <v>368.2</v>
      </c>
      <c r="H35" s="95">
        <v>113.4</v>
      </c>
      <c r="I35" s="95">
        <v>379.5</v>
      </c>
      <c r="J35" s="95">
        <v>147</v>
      </c>
      <c r="K35" s="95">
        <v>280</v>
      </c>
      <c r="L35" s="95"/>
      <c r="M35" s="95">
        <v>57</v>
      </c>
      <c r="N35" s="92">
        <v>44026</v>
      </c>
      <c r="O35" s="95">
        <v>1.38</v>
      </c>
      <c r="P35" s="95">
        <v>1.31</v>
      </c>
      <c r="Q35" s="95">
        <v>0.877</v>
      </c>
      <c r="R35" s="95">
        <v>0.91700000000000004</v>
      </c>
      <c r="S35" s="95">
        <v>5.8000000000000003E-2</v>
      </c>
      <c r="T35" s="94"/>
      <c r="U35" s="21"/>
      <c r="V35" s="59">
        <f t="shared" si="0"/>
        <v>1.2384573601303639</v>
      </c>
      <c r="W35" s="59">
        <f t="shared" si="1"/>
        <v>4.0211640211640214</v>
      </c>
      <c r="X35" s="59">
        <f t="shared" si="2"/>
        <v>1.2015810276679841</v>
      </c>
      <c r="Y35" s="59">
        <f t="shared" si="3"/>
        <v>3.2469135802469133</v>
      </c>
    </row>
    <row r="36" spans="1:25" ht="45" x14ac:dyDescent="0.25">
      <c r="A36" s="89" t="s">
        <v>68</v>
      </c>
      <c r="B36" s="79" t="s">
        <v>55</v>
      </c>
      <c r="C36" s="80" t="s">
        <v>56</v>
      </c>
      <c r="D36" s="81"/>
      <c r="E36" s="81">
        <v>3.02</v>
      </c>
      <c r="F36" s="81"/>
      <c r="G36" s="81">
        <v>3.49</v>
      </c>
      <c r="H36" s="81">
        <v>0.33</v>
      </c>
      <c r="I36" s="81">
        <v>3.35</v>
      </c>
      <c r="J36" s="81"/>
      <c r="K36" s="81">
        <v>1.56</v>
      </c>
      <c r="L36" s="81"/>
      <c r="M36" s="81">
        <v>0.36</v>
      </c>
      <c r="N36" s="89" t="s">
        <v>68</v>
      </c>
      <c r="O36" s="81">
        <v>57</v>
      </c>
      <c r="P36" s="81">
        <v>238</v>
      </c>
      <c r="Q36" s="81">
        <v>20</v>
      </c>
      <c r="R36" s="81">
        <v>31</v>
      </c>
      <c r="S36" s="81">
        <v>8</v>
      </c>
      <c r="T36" s="82">
        <v>2.2000000000000002</v>
      </c>
      <c r="U36" s="21"/>
      <c r="V36" s="55">
        <f t="shared" si="0"/>
        <v>0.86532951289398274</v>
      </c>
      <c r="W36" s="55">
        <f t="shared" si="1"/>
        <v>9.1515151515151505</v>
      </c>
      <c r="X36" s="55">
        <f t="shared" si="2"/>
        <v>0.90149253731343282</v>
      </c>
      <c r="Y36" s="55">
        <f t="shared" si="3"/>
        <v>10.575757575757576</v>
      </c>
    </row>
    <row r="37" spans="1:25" ht="45" x14ac:dyDescent="0.25">
      <c r="A37" s="89" t="s">
        <v>68</v>
      </c>
      <c r="B37" s="63" t="s">
        <v>58</v>
      </c>
      <c r="C37" s="64" t="s">
        <v>56</v>
      </c>
      <c r="D37" s="83"/>
      <c r="E37" s="64">
        <v>3.31</v>
      </c>
      <c r="F37" s="64"/>
      <c r="G37" s="64">
        <v>5.6</v>
      </c>
      <c r="H37" s="64">
        <v>0.36</v>
      </c>
      <c r="I37" s="64">
        <v>4.2</v>
      </c>
      <c r="J37" s="64"/>
      <c r="K37" s="83">
        <v>3</v>
      </c>
      <c r="L37" s="64"/>
      <c r="M37" s="83">
        <v>0.64</v>
      </c>
      <c r="N37" s="89" t="s">
        <v>68</v>
      </c>
      <c r="O37" s="83">
        <v>74</v>
      </c>
      <c r="P37" s="83">
        <v>450</v>
      </c>
      <c r="Q37" s="83">
        <v>16.600000000000001</v>
      </c>
      <c r="R37" s="83">
        <v>68</v>
      </c>
      <c r="S37" s="84">
        <v>8.1999999999999993</v>
      </c>
      <c r="T37" s="83">
        <v>2.7</v>
      </c>
      <c r="U37" s="21"/>
      <c r="V37" s="55">
        <f t="shared" si="0"/>
        <v>0.59107142857142858</v>
      </c>
      <c r="W37" s="55">
        <f t="shared" si="1"/>
        <v>9.1944444444444446</v>
      </c>
      <c r="X37" s="55">
        <f t="shared" si="2"/>
        <v>0.78809523809523807</v>
      </c>
      <c r="Y37" s="55">
        <f t="shared" si="3"/>
        <v>15.555555555555555</v>
      </c>
    </row>
    <row r="38" spans="1:25" x14ac:dyDescent="0.25">
      <c r="A38" s="96">
        <v>44048</v>
      </c>
      <c r="B38" s="97">
        <v>6.01</v>
      </c>
      <c r="C38" s="98">
        <v>3.87</v>
      </c>
      <c r="D38" s="97"/>
      <c r="E38" s="97">
        <v>360</v>
      </c>
      <c r="F38" s="97"/>
      <c r="G38" s="97">
        <v>328</v>
      </c>
      <c r="H38" s="97">
        <v>114.4</v>
      </c>
      <c r="I38" s="97">
        <v>357</v>
      </c>
      <c r="J38" s="97">
        <v>104</v>
      </c>
      <c r="K38" s="97">
        <v>250.6</v>
      </c>
      <c r="L38" s="99"/>
      <c r="M38" s="97">
        <v>68.7</v>
      </c>
      <c r="N38" s="96">
        <v>44048</v>
      </c>
      <c r="O38" s="97">
        <v>1.21</v>
      </c>
      <c r="P38" s="97">
        <v>1.22</v>
      </c>
      <c r="Q38" s="97">
        <v>0.94</v>
      </c>
      <c r="R38" s="97">
        <v>1.02</v>
      </c>
      <c r="S38" s="97">
        <v>0.111</v>
      </c>
      <c r="T38" s="97"/>
      <c r="U38" s="21"/>
      <c r="V38" s="100">
        <f t="shared" si="0"/>
        <v>1.0975609756097562</v>
      </c>
      <c r="W38" s="100">
        <f t="shared" si="1"/>
        <v>3.1468531468531467</v>
      </c>
      <c r="X38" s="100">
        <f t="shared" si="2"/>
        <v>1.0084033613445378</v>
      </c>
      <c r="Y38" s="100">
        <f t="shared" si="3"/>
        <v>2.8671328671328671</v>
      </c>
    </row>
    <row r="39" spans="1:25" ht="45" x14ac:dyDescent="0.25">
      <c r="A39" s="89" t="s">
        <v>69</v>
      </c>
      <c r="B39" s="79" t="s">
        <v>55</v>
      </c>
      <c r="C39" s="80" t="s">
        <v>56</v>
      </c>
      <c r="D39" s="83"/>
      <c r="E39" s="64">
        <v>3.36</v>
      </c>
      <c r="F39" s="101"/>
      <c r="G39" s="64">
        <v>2.2599999999999998</v>
      </c>
      <c r="H39" s="83">
        <v>0.32</v>
      </c>
      <c r="I39" s="64">
        <v>4.6500000000000004</v>
      </c>
      <c r="J39" s="64"/>
      <c r="K39" s="83">
        <v>1</v>
      </c>
      <c r="L39" s="64"/>
      <c r="M39" s="83">
        <v>0.44</v>
      </c>
      <c r="N39" s="89" t="s">
        <v>69</v>
      </c>
      <c r="O39" s="64">
        <v>103</v>
      </c>
      <c r="P39" s="64">
        <v>166</v>
      </c>
      <c r="Q39" s="83">
        <v>24</v>
      </c>
      <c r="R39" s="64">
        <v>31</v>
      </c>
      <c r="S39" s="64">
        <v>11.6</v>
      </c>
      <c r="T39" s="64">
        <v>2.5499999999999998</v>
      </c>
      <c r="U39" s="8"/>
      <c r="V39" s="55">
        <f t="shared" si="0"/>
        <v>1.4867256637168142</v>
      </c>
      <c r="W39" s="55">
        <f t="shared" si="1"/>
        <v>10.5</v>
      </c>
      <c r="X39" s="55">
        <f t="shared" si="2"/>
        <v>0.72258064516129028</v>
      </c>
      <c r="Y39" s="55">
        <f t="shared" si="3"/>
        <v>7.0624999999999991</v>
      </c>
    </row>
    <row r="40" spans="1:25" ht="45" x14ac:dyDescent="0.25">
      <c r="A40" s="89" t="s">
        <v>69</v>
      </c>
      <c r="B40" s="63" t="s">
        <v>58</v>
      </c>
      <c r="C40" s="64" t="s">
        <v>56</v>
      </c>
      <c r="D40" s="102"/>
      <c r="E40" s="102">
        <v>3.28</v>
      </c>
      <c r="F40" s="102"/>
      <c r="G40" s="102">
        <v>4.6900000000000004</v>
      </c>
      <c r="H40" s="102">
        <v>0.34</v>
      </c>
      <c r="I40" s="102">
        <v>4.4000000000000004</v>
      </c>
      <c r="J40" s="102"/>
      <c r="K40" s="102">
        <v>2.38</v>
      </c>
      <c r="L40" s="102"/>
      <c r="M40" s="102">
        <v>0.57999999999999996</v>
      </c>
      <c r="N40" s="89" t="s">
        <v>69</v>
      </c>
      <c r="O40" s="103">
        <v>118</v>
      </c>
      <c r="P40" s="103">
        <v>304</v>
      </c>
      <c r="Q40" s="103">
        <v>18.2</v>
      </c>
      <c r="R40" s="103">
        <v>50</v>
      </c>
      <c r="S40" s="103">
        <v>8</v>
      </c>
      <c r="T40" s="103">
        <v>2.83</v>
      </c>
      <c r="U40" s="21"/>
      <c r="V40" s="55">
        <f t="shared" si="0"/>
        <v>0.69936034115138579</v>
      </c>
      <c r="W40" s="55">
        <f t="shared" si="1"/>
        <v>9.6470588235294112</v>
      </c>
      <c r="X40" s="55">
        <f t="shared" si="2"/>
        <v>0.74545454545454537</v>
      </c>
      <c r="Y40" s="55">
        <f t="shared" si="3"/>
        <v>13.794117647058824</v>
      </c>
    </row>
    <row r="41" spans="1:25" ht="45" x14ac:dyDescent="0.25">
      <c r="A41" s="89" t="s">
        <v>70</v>
      </c>
      <c r="B41" s="79" t="s">
        <v>55</v>
      </c>
      <c r="C41" s="80" t="s">
        <v>56</v>
      </c>
      <c r="D41" s="102"/>
      <c r="E41" s="102">
        <v>4.18</v>
      </c>
      <c r="F41" s="102"/>
      <c r="G41" s="102">
        <v>3.65</v>
      </c>
      <c r="H41" s="102">
        <v>0.39</v>
      </c>
      <c r="I41" s="102">
        <v>4.3499999999999996</v>
      </c>
      <c r="J41" s="102"/>
      <c r="K41" s="102">
        <v>1.75</v>
      </c>
      <c r="L41" s="102"/>
      <c r="M41" s="102">
        <v>0.41</v>
      </c>
      <c r="N41" s="89" t="s">
        <v>70</v>
      </c>
      <c r="O41" s="103">
        <v>101</v>
      </c>
      <c r="P41" s="103">
        <v>228</v>
      </c>
      <c r="Q41" s="103">
        <v>28</v>
      </c>
      <c r="R41" s="103">
        <v>44</v>
      </c>
      <c r="S41" s="103">
        <v>12</v>
      </c>
      <c r="T41" s="103">
        <v>2.2999999999999998</v>
      </c>
      <c r="U41" s="21"/>
      <c r="V41" s="55">
        <f t="shared" si="0"/>
        <v>1.1452054794520548</v>
      </c>
      <c r="W41" s="55">
        <f t="shared" si="1"/>
        <v>10.717948717948717</v>
      </c>
      <c r="X41" s="55">
        <f t="shared" si="2"/>
        <v>0.96091954022988502</v>
      </c>
      <c r="Y41" s="55">
        <f t="shared" si="3"/>
        <v>9.3589743589743577</v>
      </c>
    </row>
    <row r="42" spans="1:25" ht="45" x14ac:dyDescent="0.25">
      <c r="A42" s="89" t="s">
        <v>70</v>
      </c>
      <c r="B42" s="63" t="s">
        <v>58</v>
      </c>
      <c r="C42" s="64" t="s">
        <v>56</v>
      </c>
      <c r="D42" s="83"/>
      <c r="E42" s="64">
        <v>4.26</v>
      </c>
      <c r="F42" s="64"/>
      <c r="G42" s="64">
        <v>5.48</v>
      </c>
      <c r="H42" s="64">
        <v>0.4</v>
      </c>
      <c r="I42" s="83">
        <v>4.0999999999999996</v>
      </c>
      <c r="J42" s="64"/>
      <c r="K42" s="83">
        <v>2</v>
      </c>
      <c r="L42" s="64"/>
      <c r="M42" s="83">
        <v>0.51</v>
      </c>
      <c r="N42" s="89" t="s">
        <v>70</v>
      </c>
      <c r="O42" s="83">
        <v>83</v>
      </c>
      <c r="P42" s="83">
        <v>334</v>
      </c>
      <c r="Q42" s="83">
        <v>30</v>
      </c>
      <c r="R42" s="83">
        <v>54</v>
      </c>
      <c r="S42" s="83">
        <v>8.8000000000000007</v>
      </c>
      <c r="T42" s="83">
        <v>2.6</v>
      </c>
      <c r="U42" s="8"/>
      <c r="V42" s="55">
        <f t="shared" si="0"/>
        <v>0.77737226277372251</v>
      </c>
      <c r="W42" s="55">
        <f t="shared" si="1"/>
        <v>10.649999999999999</v>
      </c>
      <c r="X42" s="55">
        <f t="shared" si="2"/>
        <v>1.0390243902439025</v>
      </c>
      <c r="Y42" s="55">
        <f t="shared" si="3"/>
        <v>13.700000000000001</v>
      </c>
    </row>
    <row r="43" spans="1:25" ht="30" x14ac:dyDescent="0.25">
      <c r="A43" s="104" t="s">
        <v>71</v>
      </c>
      <c r="B43" s="105" t="s">
        <v>72</v>
      </c>
      <c r="C43" s="64" t="s">
        <v>56</v>
      </c>
      <c r="D43" s="106"/>
      <c r="E43" s="107">
        <v>3.06</v>
      </c>
      <c r="F43" s="107"/>
      <c r="G43" s="107">
        <v>4.3600000000000003</v>
      </c>
      <c r="H43" s="107">
        <v>0.35</v>
      </c>
      <c r="I43" s="107">
        <v>4.55</v>
      </c>
      <c r="J43" s="107"/>
      <c r="K43" s="107">
        <v>1.84</v>
      </c>
      <c r="L43" s="107"/>
      <c r="M43" s="107">
        <v>0.56999999999999995</v>
      </c>
      <c r="N43" s="104" t="s">
        <v>71</v>
      </c>
      <c r="O43" s="107">
        <v>145</v>
      </c>
      <c r="P43" s="107">
        <v>274</v>
      </c>
      <c r="Q43" s="107">
        <v>22</v>
      </c>
      <c r="R43" s="107">
        <v>62</v>
      </c>
      <c r="S43" s="107">
        <v>10</v>
      </c>
      <c r="T43" s="107">
        <v>3.8</v>
      </c>
      <c r="U43" s="21"/>
      <c r="V43" s="55">
        <f t="shared" si="0"/>
        <v>0.70183486238532111</v>
      </c>
      <c r="W43" s="55">
        <f t="shared" si="1"/>
        <v>8.7428571428571438</v>
      </c>
      <c r="X43" s="55">
        <f t="shared" si="2"/>
        <v>0.67252747252747258</v>
      </c>
      <c r="Y43" s="55">
        <f t="shared" si="3"/>
        <v>12.457142857142859</v>
      </c>
    </row>
  </sheetData>
  <mergeCells count="3">
    <mergeCell ref="D6:M6"/>
    <mergeCell ref="O6:T6"/>
    <mergeCell ref="V6:Y6"/>
  </mergeCells>
  <pageMargins left="0.7" right="0.7" top="0.75" bottom="0.75" header="0.3" footer="0.3"/>
  <pageSetup paperSize="9" orientation="portrait" r:id="rId1"/>
  <ignoredErrors>
    <ignoredError sqref="S9" twoDigitTextYear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437433056A2FA4B86576E36C5EEFE17" ma:contentTypeVersion="9" ma:contentTypeDescription="Izveidot jaunu dokumentu." ma:contentTypeScope="" ma:versionID="647ac660d3fb8f17dfaf289e8b0103b4">
  <xsd:schema xmlns:xsd="http://www.w3.org/2001/XMLSchema" xmlns:xs="http://www.w3.org/2001/XMLSchema" xmlns:p="http://schemas.microsoft.com/office/2006/metadata/properties" xmlns:ns3="c83f29fb-cde7-4d80-ade5-85cac3af2b8a" targetNamespace="http://schemas.microsoft.com/office/2006/metadata/properties" ma:root="true" ma:fieldsID="6d9b03bde695ad2850526bb0dbef9e8f" ns3:_="">
    <xsd:import namespace="c83f29fb-cde7-4d80-ade5-85cac3af2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f29fb-cde7-4d80-ade5-85cac3af2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47610B-C553-43C3-8C10-B755FBFE69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6C9132-5237-4D2E-BDC0-109F9F61E3DB}">
  <ds:schemaRefs>
    <ds:schemaRef ds:uri="c83f29fb-cde7-4d80-ade5-85cac3af2b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8A41D5-7DCD-4548-81CC-8F29F3EB1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3f29fb-cde7-4d80-ade5-85cac3af2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Guntars.Strauts</dc:creator>
  <cp:lastModifiedBy>Anita Osvalde</cp:lastModifiedBy>
  <dcterms:created xsi:type="dcterms:W3CDTF">2020-03-09T11:53:13Z</dcterms:created>
  <dcterms:modified xsi:type="dcterms:W3CDTF">2021-09-24T05:23:09Z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0x010100B437433056A2FA4B86576E36C5EEFE17</vt:lpwstr>
  </property>
</Properties>
</file>