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ita.BIO\Documents\Projekts Sadarbiba 2018\tomati gurki 2018\Dokumenti projekta sagatavosanai 2 kartai 2018\Atskaitei darzenu projektam\Getlinu monitorings un raza\"/>
    </mc:Choice>
  </mc:AlternateContent>
  <bookViews>
    <workbookView xWindow="0" yWindow="0" windowWidth="28800" windowHeight="11730" activeTab="4"/>
  </bookViews>
  <sheets>
    <sheet name="Beorange" sheetId="1" r:id="rId1"/>
    <sheet name="Haiku" sheetId="2" r:id="rId2"/>
    <sheet name="Imea" sheetId="3" r:id="rId3"/>
    <sheet name="Managua" sheetId="4" r:id="rId4"/>
    <sheet name="Vate_Kūdra" sheetId="5" r:id="rId5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V56" i="3" l="1"/>
  <c r="W56" i="3"/>
  <c r="X56" i="3"/>
  <c r="Y56" i="3"/>
  <c r="N56" i="3"/>
  <c r="Y53" i="4"/>
  <c r="X53" i="4"/>
  <c r="W53" i="4"/>
  <c r="V53" i="4"/>
  <c r="N53" i="4"/>
  <c r="Y52" i="4"/>
  <c r="X52" i="4"/>
  <c r="W52" i="4"/>
  <c r="V52" i="4"/>
  <c r="N52" i="4"/>
  <c r="Y56" i="2"/>
  <c r="X56" i="2"/>
  <c r="W56" i="2"/>
  <c r="V56" i="2"/>
  <c r="N56" i="2"/>
  <c r="Y55" i="2"/>
  <c r="X55" i="2"/>
  <c r="W55" i="2"/>
  <c r="V55" i="2"/>
  <c r="N55" i="2"/>
  <c r="O75" i="5"/>
  <c r="O74" i="5"/>
  <c r="O73" i="5"/>
  <c r="N61" i="3"/>
  <c r="N60" i="3"/>
  <c r="Y62" i="3"/>
  <c r="X62" i="3"/>
  <c r="W62" i="3"/>
  <c r="V62" i="3"/>
  <c r="N59" i="3"/>
  <c r="Y51" i="4"/>
  <c r="X51" i="4"/>
  <c r="W51" i="4"/>
  <c r="V51" i="4"/>
  <c r="N51" i="4"/>
  <c r="Y50" i="4"/>
  <c r="X50" i="4"/>
  <c r="W50" i="4"/>
  <c r="V50" i="4"/>
  <c r="N50" i="4"/>
  <c r="Y53" i="2" l="1"/>
  <c r="X53" i="2"/>
  <c r="W53" i="2"/>
  <c r="V53" i="2"/>
  <c r="N53" i="2"/>
  <c r="Y52" i="2"/>
  <c r="X52" i="2"/>
  <c r="W52" i="2"/>
  <c r="V52" i="2"/>
  <c r="N52" i="2"/>
  <c r="N58" i="3"/>
  <c r="N57" i="3"/>
  <c r="O71" i="5"/>
  <c r="O70" i="5"/>
  <c r="O72" i="5"/>
  <c r="Y48" i="1"/>
  <c r="X48" i="1"/>
  <c r="W48" i="1"/>
  <c r="V48" i="1"/>
  <c r="V54" i="2"/>
  <c r="W54" i="2"/>
  <c r="X54" i="2"/>
  <c r="Y54" i="2"/>
  <c r="Y49" i="4"/>
  <c r="X49" i="4"/>
  <c r="W49" i="4"/>
  <c r="V49" i="4"/>
  <c r="N49" i="4"/>
  <c r="Y48" i="4"/>
  <c r="X48" i="4"/>
  <c r="W48" i="4"/>
  <c r="V48" i="4"/>
  <c r="N48" i="4"/>
  <c r="Y51" i="2"/>
  <c r="X51" i="2"/>
  <c r="W51" i="2"/>
  <c r="V51" i="2"/>
  <c r="N51" i="2"/>
  <c r="Y50" i="2"/>
  <c r="X50" i="2"/>
  <c r="W50" i="2"/>
  <c r="V50" i="2"/>
  <c r="N50" i="2"/>
  <c r="N54" i="3"/>
  <c r="N53" i="3"/>
  <c r="O68" i="5"/>
  <c r="O67" i="5"/>
  <c r="O69" i="5"/>
  <c r="Y55" i="3"/>
  <c r="X55" i="3"/>
  <c r="W55" i="3"/>
  <c r="V55" i="3"/>
  <c r="Y47" i="1"/>
  <c r="X47" i="1"/>
  <c r="W47" i="1"/>
  <c r="V47" i="1"/>
  <c r="Y49" i="2"/>
  <c r="X49" i="2"/>
  <c r="W49" i="2"/>
  <c r="V49" i="2"/>
  <c r="Y47" i="4" l="1"/>
  <c r="X47" i="4"/>
  <c r="W47" i="4"/>
  <c r="V47" i="4"/>
  <c r="N47" i="4"/>
  <c r="Y46" i="4"/>
  <c r="X46" i="4"/>
  <c r="W46" i="4"/>
  <c r="V46" i="4"/>
  <c r="N46" i="4"/>
  <c r="Y44" i="4"/>
  <c r="X44" i="4"/>
  <c r="W44" i="4"/>
  <c r="V44" i="4"/>
  <c r="Y45" i="4"/>
  <c r="X45" i="4"/>
  <c r="W45" i="4"/>
  <c r="V45" i="4"/>
  <c r="N48" i="2"/>
  <c r="N47" i="2"/>
  <c r="Y52" i="3"/>
  <c r="X52" i="3"/>
  <c r="W52" i="3"/>
  <c r="V52" i="3"/>
  <c r="N51" i="3" l="1"/>
  <c r="N50" i="3"/>
  <c r="O65" i="5"/>
  <c r="O64" i="5"/>
  <c r="O66" i="5"/>
  <c r="Y46" i="2"/>
  <c r="X46" i="2"/>
  <c r="W46" i="2"/>
  <c r="V46" i="2"/>
  <c r="Y46" i="1"/>
  <c r="X46" i="1"/>
  <c r="W46" i="1"/>
  <c r="V46" i="1"/>
  <c r="Y49" i="3" l="1"/>
  <c r="X49" i="3"/>
  <c r="W49" i="3"/>
  <c r="V49" i="3"/>
  <c r="K49" i="3"/>
  <c r="Y43" i="4" l="1"/>
  <c r="X43" i="4"/>
  <c r="W43" i="4"/>
  <c r="V43" i="4"/>
  <c r="N43" i="4"/>
  <c r="Y42" i="4"/>
  <c r="X42" i="4"/>
  <c r="W42" i="4"/>
  <c r="V42" i="4"/>
  <c r="N42" i="4"/>
  <c r="N45" i="2"/>
  <c r="N44" i="2"/>
  <c r="Y48" i="2"/>
  <c r="X48" i="2"/>
  <c r="W48" i="2"/>
  <c r="V48" i="2"/>
  <c r="Y47" i="2"/>
  <c r="X47" i="2"/>
  <c r="W47" i="2"/>
  <c r="V47" i="2"/>
  <c r="N45" i="1"/>
  <c r="N44" i="1"/>
  <c r="N48" i="3"/>
  <c r="N47" i="3"/>
  <c r="O62" i="5"/>
  <c r="O61" i="5"/>
  <c r="O63" i="5"/>
  <c r="Y43" i="1"/>
  <c r="X43" i="1"/>
  <c r="W43" i="1"/>
  <c r="V43" i="1"/>
  <c r="Y43" i="2"/>
  <c r="X43" i="2"/>
  <c r="W43" i="2"/>
  <c r="V43" i="2"/>
  <c r="Y46" i="3" l="1"/>
  <c r="X46" i="3"/>
  <c r="W46" i="3"/>
  <c r="V46" i="3"/>
  <c r="N41" i="4"/>
  <c r="N40" i="4"/>
  <c r="Y41" i="4"/>
  <c r="X41" i="4"/>
  <c r="W41" i="4"/>
  <c r="V41" i="4"/>
  <c r="Y40" i="4"/>
  <c r="X40" i="4"/>
  <c r="W40" i="4"/>
  <c r="V40" i="4"/>
  <c r="Y39" i="4"/>
  <c r="X39" i="4"/>
  <c r="W39" i="4"/>
  <c r="V39" i="4"/>
  <c r="Y45" i="1"/>
  <c r="X45" i="1"/>
  <c r="W45" i="1"/>
  <c r="V45" i="1"/>
  <c r="Y44" i="1"/>
  <c r="X44" i="1"/>
  <c r="W44" i="1"/>
  <c r="V44" i="1"/>
  <c r="N42" i="2"/>
  <c r="N41" i="2"/>
  <c r="N45" i="3"/>
  <c r="N44" i="3"/>
  <c r="O59" i="5"/>
  <c r="O58" i="5"/>
  <c r="O60" i="5"/>
  <c r="Y40" i="1"/>
  <c r="X40" i="1"/>
  <c r="W40" i="1"/>
  <c r="V40" i="1"/>
  <c r="Y40" i="2"/>
  <c r="X40" i="2"/>
  <c r="W40" i="2"/>
  <c r="V40" i="2"/>
  <c r="Z48" i="5"/>
  <c r="Y48" i="5"/>
  <c r="X48" i="5"/>
  <c r="W48" i="5"/>
  <c r="Y43" i="3"/>
  <c r="X43" i="3"/>
  <c r="W43" i="3"/>
  <c r="V43" i="3"/>
  <c r="Y38" i="4"/>
  <c r="X38" i="4"/>
  <c r="W38" i="4"/>
  <c r="V38" i="4"/>
  <c r="N38" i="4"/>
  <c r="Y37" i="4"/>
  <c r="X37" i="4"/>
  <c r="W37" i="4"/>
  <c r="V37" i="4"/>
  <c r="N37" i="4"/>
  <c r="Y36" i="4"/>
  <c r="X36" i="4"/>
  <c r="W36" i="4"/>
  <c r="V36" i="4"/>
  <c r="N39" i="2"/>
  <c r="N38" i="2"/>
  <c r="Y39" i="1"/>
  <c r="V39" i="1"/>
  <c r="W39" i="1"/>
  <c r="X39" i="1"/>
  <c r="N42" i="3"/>
  <c r="N41" i="3"/>
  <c r="O56" i="5"/>
  <c r="O55" i="5"/>
  <c r="O57" i="5"/>
  <c r="Y37" i="2"/>
  <c r="X37" i="2"/>
  <c r="W37" i="2"/>
  <c r="V37" i="2"/>
  <c r="Y37" i="1"/>
  <c r="X37" i="1"/>
  <c r="W37" i="1"/>
  <c r="V37" i="1"/>
  <c r="Y40" i="3"/>
  <c r="X40" i="3"/>
  <c r="W40" i="3"/>
  <c r="V40" i="3"/>
  <c r="Y35" i="4"/>
  <c r="X35" i="4"/>
  <c r="W35" i="4"/>
  <c r="V35" i="4"/>
  <c r="N35" i="4"/>
  <c r="Y34" i="4"/>
  <c r="X34" i="4"/>
  <c r="W34" i="4"/>
  <c r="V34" i="4"/>
  <c r="N34" i="4"/>
  <c r="N36" i="2"/>
  <c r="N35" i="2"/>
  <c r="N36" i="1"/>
  <c r="N35" i="1"/>
  <c r="Y36" i="1"/>
  <c r="V36" i="1"/>
  <c r="W36" i="1"/>
  <c r="X36" i="1"/>
  <c r="N39" i="3"/>
  <c r="N38" i="3"/>
  <c r="O54" i="5"/>
  <c r="O53" i="5"/>
  <c r="O52" i="5"/>
  <c r="Y33" i="4"/>
  <c r="X33" i="4"/>
  <c r="W33" i="4"/>
  <c r="V33" i="4"/>
  <c r="Y30" i="4"/>
  <c r="X30" i="4"/>
  <c r="W30" i="4"/>
  <c r="V30" i="4"/>
  <c r="O49" i="5"/>
  <c r="O51" i="5"/>
  <c r="O50" i="5"/>
  <c r="Y32" i="4"/>
  <c r="X32" i="4"/>
  <c r="W32" i="4"/>
  <c r="V32" i="4"/>
  <c r="N32" i="4"/>
  <c r="Y31" i="4"/>
  <c r="X31" i="4"/>
  <c r="W31" i="4"/>
  <c r="V31" i="4"/>
  <c r="N31" i="4"/>
  <c r="N36" i="3"/>
  <c r="N35" i="3"/>
  <c r="Y36" i="3"/>
  <c r="X36" i="3"/>
  <c r="W36" i="3"/>
  <c r="V36" i="3"/>
  <c r="Y35" i="3"/>
  <c r="X35" i="3"/>
  <c r="W35" i="3"/>
  <c r="V35" i="3"/>
  <c r="N33" i="2"/>
  <c r="N32" i="2"/>
  <c r="N33" i="1"/>
  <c r="N32" i="1"/>
  <c r="Y37" i="3"/>
  <c r="X37" i="3"/>
  <c r="W37" i="3"/>
  <c r="V37" i="3"/>
  <c r="Y34" i="2" l="1"/>
  <c r="X34" i="2"/>
  <c r="W34" i="2"/>
  <c r="V34" i="2"/>
  <c r="Y34" i="1"/>
  <c r="X34" i="1"/>
  <c r="W34" i="1"/>
  <c r="V34" i="1"/>
  <c r="Y34" i="3"/>
  <c r="X34" i="3"/>
  <c r="W34" i="3"/>
  <c r="V34" i="3"/>
  <c r="N29" i="4"/>
  <c r="N28" i="4"/>
  <c r="Y27" i="4"/>
  <c r="X27" i="4"/>
  <c r="W27" i="4"/>
  <c r="V27" i="4"/>
  <c r="N30" i="1"/>
  <c r="N29" i="1"/>
  <c r="N30" i="2"/>
  <c r="N29" i="2"/>
  <c r="Y31" i="2"/>
  <c r="X31" i="2"/>
  <c r="W31" i="2"/>
  <c r="V31" i="2"/>
  <c r="Y31" i="1"/>
  <c r="X31" i="1"/>
  <c r="W31" i="1"/>
  <c r="V31" i="1"/>
  <c r="N33" i="3"/>
  <c r="Y28" i="1"/>
  <c r="X28" i="1"/>
  <c r="W28" i="1"/>
  <c r="V28" i="1"/>
  <c r="Y28" i="2"/>
  <c r="X28" i="2"/>
  <c r="W28" i="2"/>
  <c r="V28" i="2"/>
  <c r="Z15" i="5" l="1"/>
  <c r="Y15" i="5"/>
  <c r="X15" i="5"/>
  <c r="W15" i="5"/>
  <c r="O15" i="5"/>
  <c r="Z20" i="5"/>
  <c r="Y20" i="5"/>
  <c r="X20" i="5"/>
  <c r="W20" i="5"/>
  <c r="O20" i="5"/>
  <c r="Z19" i="5"/>
  <c r="Y19" i="5"/>
  <c r="X19" i="5"/>
  <c r="W19" i="5"/>
  <c r="O19" i="5"/>
  <c r="Z18" i="5"/>
  <c r="Y18" i="5"/>
  <c r="X18" i="5"/>
  <c r="W18" i="5"/>
  <c r="O18" i="5"/>
  <c r="Z17" i="5"/>
  <c r="Y17" i="5"/>
  <c r="X17" i="5"/>
  <c r="W17" i="5"/>
  <c r="O17" i="5"/>
  <c r="Z24" i="5"/>
  <c r="Y24" i="5"/>
  <c r="X24" i="5"/>
  <c r="W24" i="5"/>
  <c r="O24" i="5"/>
  <c r="Z23" i="5"/>
  <c r="Y23" i="5"/>
  <c r="X23" i="5"/>
  <c r="W23" i="5"/>
  <c r="O23" i="5"/>
  <c r="Z22" i="5"/>
  <c r="Y22" i="5"/>
  <c r="X22" i="5"/>
  <c r="W22" i="5"/>
  <c r="O22" i="5"/>
  <c r="Z21" i="5"/>
  <c r="Y21" i="5"/>
  <c r="X21" i="5"/>
  <c r="W21" i="5"/>
  <c r="O21" i="5"/>
  <c r="Z29" i="5"/>
  <c r="Y29" i="5"/>
  <c r="X29" i="5"/>
  <c r="W29" i="5"/>
  <c r="O29" i="5"/>
  <c r="Z28" i="5"/>
  <c r="Y28" i="5"/>
  <c r="X28" i="5"/>
  <c r="W28" i="5"/>
  <c r="O28" i="5"/>
  <c r="Z27" i="5"/>
  <c r="Y27" i="5"/>
  <c r="X27" i="5"/>
  <c r="W27" i="5"/>
  <c r="O27" i="5"/>
  <c r="Z26" i="5"/>
  <c r="Y26" i="5"/>
  <c r="X26" i="5"/>
  <c r="W26" i="5"/>
  <c r="O26" i="5"/>
  <c r="Z34" i="5"/>
  <c r="Y34" i="5"/>
  <c r="X34" i="5"/>
  <c r="W34" i="5"/>
  <c r="O34" i="5"/>
  <c r="Z33" i="5"/>
  <c r="Y33" i="5"/>
  <c r="X33" i="5"/>
  <c r="W33" i="5"/>
  <c r="O33" i="5"/>
  <c r="Z32" i="5"/>
  <c r="Y32" i="5"/>
  <c r="X32" i="5"/>
  <c r="W32" i="5"/>
  <c r="O32" i="5"/>
  <c r="Z31" i="5"/>
  <c r="Y31" i="5"/>
  <c r="X31" i="5"/>
  <c r="W31" i="5"/>
  <c r="O31" i="5"/>
  <c r="Z40" i="5"/>
  <c r="Y40" i="5"/>
  <c r="X40" i="5"/>
  <c r="W40" i="5"/>
  <c r="O40" i="5"/>
  <c r="Z39" i="5"/>
  <c r="Y39" i="5"/>
  <c r="X39" i="5"/>
  <c r="W39" i="5"/>
  <c r="O39" i="5"/>
  <c r="Z38" i="5"/>
  <c r="Y38" i="5"/>
  <c r="X38" i="5"/>
  <c r="W38" i="5"/>
  <c r="O38" i="5"/>
  <c r="Z43" i="5"/>
  <c r="Y43" i="5"/>
  <c r="X43" i="5"/>
  <c r="W43" i="5"/>
  <c r="O43" i="5"/>
  <c r="Z45" i="5"/>
  <c r="Y45" i="5"/>
  <c r="X45" i="5"/>
  <c r="W45" i="5"/>
  <c r="O45" i="5"/>
  <c r="Z74" i="5" l="1"/>
  <c r="Y74" i="5"/>
  <c r="X74" i="5"/>
  <c r="W74" i="5"/>
  <c r="Z73" i="5"/>
  <c r="Y73" i="5"/>
  <c r="X73" i="5"/>
  <c r="W73" i="5"/>
  <c r="Z75" i="5"/>
  <c r="Y75" i="5"/>
  <c r="X75" i="5"/>
  <c r="W75" i="5"/>
  <c r="Z72" i="5"/>
  <c r="Y72" i="5"/>
  <c r="X72" i="5"/>
  <c r="W72" i="5"/>
  <c r="Z71" i="5"/>
  <c r="Y71" i="5"/>
  <c r="X71" i="5"/>
  <c r="W71" i="5"/>
  <c r="Z70" i="5"/>
  <c r="Y70" i="5"/>
  <c r="X70" i="5"/>
  <c r="W70" i="5"/>
  <c r="Z69" i="5"/>
  <c r="Y69" i="5"/>
  <c r="X69" i="5"/>
  <c r="W69" i="5"/>
  <c r="Z68" i="5"/>
  <c r="Y68" i="5"/>
  <c r="X68" i="5"/>
  <c r="W68" i="5"/>
  <c r="Z67" i="5"/>
  <c r="Y67" i="5"/>
  <c r="X67" i="5"/>
  <c r="W67" i="5"/>
  <c r="Z66" i="5"/>
  <c r="Y66" i="5"/>
  <c r="X66" i="5"/>
  <c r="W66" i="5"/>
  <c r="Z65" i="5"/>
  <c r="Y65" i="5"/>
  <c r="X65" i="5"/>
  <c r="W65" i="5"/>
  <c r="Z64" i="5"/>
  <c r="Y64" i="5"/>
  <c r="X64" i="5"/>
  <c r="W64" i="5"/>
  <c r="Z63" i="5"/>
  <c r="Y63" i="5"/>
  <c r="X63" i="5"/>
  <c r="W63" i="5"/>
  <c r="Z62" i="5"/>
  <c r="Y62" i="5"/>
  <c r="X62" i="5"/>
  <c r="W62" i="5"/>
  <c r="Z61" i="5"/>
  <c r="Y61" i="5"/>
  <c r="X61" i="5"/>
  <c r="W61" i="5"/>
  <c r="Z60" i="5"/>
  <c r="Y60" i="5"/>
  <c r="X60" i="5"/>
  <c r="W60" i="5"/>
  <c r="Z59" i="5"/>
  <c r="Y59" i="5"/>
  <c r="X59" i="5"/>
  <c r="W59" i="5"/>
  <c r="Z58" i="5"/>
  <c r="Y58" i="5"/>
  <c r="X58" i="5"/>
  <c r="W58" i="5"/>
  <c r="Z56" i="5"/>
  <c r="Y56" i="5"/>
  <c r="X56" i="5"/>
  <c r="W56" i="5"/>
  <c r="Z55" i="5"/>
  <c r="Y55" i="5"/>
  <c r="X55" i="5"/>
  <c r="W55" i="5"/>
  <c r="Z57" i="5"/>
  <c r="Y57" i="5"/>
  <c r="X57" i="5"/>
  <c r="W57" i="5"/>
  <c r="Z54" i="5"/>
  <c r="Y54" i="5"/>
  <c r="X54" i="5"/>
  <c r="W54" i="5"/>
  <c r="Z53" i="5"/>
  <c r="Y53" i="5"/>
  <c r="X53" i="5"/>
  <c r="W53" i="5"/>
  <c r="Z52" i="5"/>
  <c r="Y52" i="5"/>
  <c r="X52" i="5"/>
  <c r="W52" i="5"/>
  <c r="Z51" i="5"/>
  <c r="Y51" i="5"/>
  <c r="X51" i="5"/>
  <c r="W51" i="5"/>
  <c r="Z50" i="5"/>
  <c r="Y50" i="5"/>
  <c r="X50" i="5"/>
  <c r="W50" i="5"/>
  <c r="Z49" i="5"/>
  <c r="Y49" i="5"/>
  <c r="X49" i="5"/>
  <c r="W49" i="5"/>
  <c r="Z44" i="5"/>
  <c r="Y44" i="5"/>
  <c r="X44" i="5"/>
  <c r="W44" i="5"/>
  <c r="O44" i="5"/>
  <c r="Z42" i="5"/>
  <c r="Y42" i="5"/>
  <c r="X42" i="5"/>
  <c r="W42" i="5"/>
  <c r="O42" i="5"/>
  <c r="Z41" i="5"/>
  <c r="Y41" i="5"/>
  <c r="X41" i="5"/>
  <c r="W41" i="5"/>
  <c r="O41" i="5"/>
  <c r="Z37" i="5"/>
  <c r="Y37" i="5"/>
  <c r="X37" i="5"/>
  <c r="W37" i="5"/>
  <c r="O37" i="5"/>
  <c r="Z36" i="5"/>
  <c r="Y36" i="5"/>
  <c r="X36" i="5"/>
  <c r="W36" i="5"/>
  <c r="O36" i="5"/>
  <c r="Z35" i="5"/>
  <c r="Y35" i="5"/>
  <c r="X35" i="5"/>
  <c r="W35" i="5"/>
  <c r="O35" i="5"/>
  <c r="Z30" i="5"/>
  <c r="Y30" i="5"/>
  <c r="X30" i="5"/>
  <c r="W30" i="5"/>
  <c r="O30" i="5"/>
  <c r="Z25" i="5"/>
  <c r="Y25" i="5"/>
  <c r="X25" i="5"/>
  <c r="W25" i="5"/>
  <c r="O25" i="5"/>
  <c r="Z16" i="5"/>
  <c r="Y16" i="5"/>
  <c r="X16" i="5"/>
  <c r="W16" i="5"/>
  <c r="O16" i="5"/>
  <c r="Z14" i="5"/>
  <c r="Y14" i="5"/>
  <c r="X14" i="5"/>
  <c r="W14" i="5"/>
  <c r="O14" i="5"/>
  <c r="Z13" i="5"/>
  <c r="Y13" i="5"/>
  <c r="X13" i="5"/>
  <c r="W13" i="5"/>
  <c r="O13" i="5"/>
  <c r="Y26" i="4" l="1"/>
  <c r="X26" i="4"/>
  <c r="W26" i="4"/>
  <c r="V26" i="4"/>
  <c r="N26" i="4"/>
  <c r="N25" i="4" l="1"/>
  <c r="N24" i="4"/>
  <c r="N27" i="1"/>
  <c r="N26" i="1"/>
  <c r="N25" i="1"/>
  <c r="N27" i="2"/>
  <c r="N26" i="2"/>
  <c r="N25" i="2"/>
  <c r="N30" i="3"/>
  <c r="N29" i="3"/>
  <c r="Y30" i="3" l="1"/>
  <c r="X30" i="3"/>
  <c r="W30" i="3"/>
  <c r="V30" i="3"/>
  <c r="Y29" i="3"/>
  <c r="X29" i="3"/>
  <c r="W29" i="3"/>
  <c r="V29" i="3"/>
  <c r="Y28" i="3"/>
  <c r="X28" i="3"/>
  <c r="W28" i="3"/>
  <c r="V28" i="3"/>
  <c r="N28" i="3"/>
  <c r="N23" i="4" l="1"/>
  <c r="N22" i="4"/>
  <c r="Y21" i="4"/>
  <c r="X21" i="4"/>
  <c r="W21" i="4"/>
  <c r="V21" i="4"/>
  <c r="Y18" i="4"/>
  <c r="X18" i="4"/>
  <c r="W18" i="4"/>
  <c r="V18" i="4"/>
  <c r="N18" i="4"/>
  <c r="N22" i="1"/>
  <c r="N23" i="1"/>
  <c r="N22" i="2"/>
  <c r="N23" i="2"/>
  <c r="N27" i="3"/>
  <c r="N26" i="3"/>
  <c r="Y24" i="2"/>
  <c r="X24" i="2"/>
  <c r="W24" i="2"/>
  <c r="V24" i="2"/>
  <c r="Y24" i="1"/>
  <c r="X24" i="1"/>
  <c r="W24" i="1"/>
  <c r="V24" i="1"/>
  <c r="N25" i="3" l="1"/>
  <c r="N20" i="4" l="1"/>
  <c r="N19" i="4"/>
  <c r="N24" i="3"/>
  <c r="N23" i="3"/>
  <c r="N21" i="1" l="1"/>
  <c r="N20" i="1"/>
  <c r="N19" i="1"/>
  <c r="N21" i="2"/>
  <c r="N20" i="2"/>
  <c r="N19" i="2"/>
  <c r="N22" i="3" l="1"/>
  <c r="N17" i="4" l="1"/>
  <c r="N16" i="4"/>
  <c r="N18" i="2"/>
  <c r="N17" i="2"/>
  <c r="N18" i="1"/>
  <c r="N17" i="1"/>
  <c r="Y17" i="4" l="1"/>
  <c r="X17" i="4"/>
  <c r="W17" i="4"/>
  <c r="V17" i="4"/>
  <c r="Y16" i="4"/>
  <c r="X16" i="4"/>
  <c r="W16" i="4"/>
  <c r="V16" i="4"/>
  <c r="Y15" i="4"/>
  <c r="X15" i="4"/>
  <c r="W15" i="4"/>
  <c r="V15" i="4"/>
  <c r="N15" i="4"/>
  <c r="Y14" i="4"/>
  <c r="X14" i="4"/>
  <c r="W14" i="4"/>
  <c r="V14" i="4"/>
  <c r="N14" i="4"/>
  <c r="Y13" i="4"/>
  <c r="X13" i="4"/>
  <c r="W13" i="4"/>
  <c r="V13" i="4"/>
  <c r="N13" i="4"/>
  <c r="Y12" i="4"/>
  <c r="X12" i="4"/>
  <c r="W12" i="4"/>
  <c r="V12" i="4"/>
  <c r="N12" i="4"/>
  <c r="Y11" i="4"/>
  <c r="X11" i="4"/>
  <c r="W11" i="4"/>
  <c r="V11" i="4"/>
  <c r="N11" i="4"/>
  <c r="Y10" i="4"/>
  <c r="X10" i="4"/>
  <c r="W10" i="4"/>
  <c r="V10" i="4"/>
  <c r="N10" i="4"/>
  <c r="Y9" i="4"/>
  <c r="X9" i="4"/>
  <c r="W9" i="4"/>
  <c r="V9" i="4"/>
  <c r="N9" i="4"/>
  <c r="Y8" i="4"/>
  <c r="X8" i="4"/>
  <c r="W8" i="4"/>
  <c r="V8" i="4"/>
  <c r="N8" i="4"/>
  <c r="N16" i="1" l="1"/>
  <c r="N15" i="1"/>
  <c r="N14" i="1"/>
  <c r="N13" i="1"/>
  <c r="N12" i="1"/>
  <c r="N11" i="1"/>
  <c r="N10" i="1"/>
  <c r="N9" i="1"/>
  <c r="N16" i="2" l="1"/>
  <c r="N15" i="2"/>
  <c r="N14" i="2"/>
  <c r="N13" i="2" l="1"/>
  <c r="N12" i="2"/>
  <c r="N11" i="2"/>
  <c r="Y11" i="2"/>
  <c r="X11" i="2"/>
  <c r="W11" i="2"/>
  <c r="V11" i="2"/>
  <c r="N10" i="2"/>
  <c r="X9" i="2"/>
  <c r="N9" i="2"/>
  <c r="Y9" i="2"/>
  <c r="W9" i="2"/>
  <c r="V9" i="2"/>
  <c r="N19" i="3" l="1"/>
  <c r="N18" i="3"/>
  <c r="N17" i="3"/>
  <c r="N16" i="3"/>
  <c r="N15" i="3"/>
  <c r="N14" i="3"/>
  <c r="N13" i="3"/>
  <c r="N12" i="3"/>
  <c r="V13" i="3" l="1"/>
  <c r="W13" i="3"/>
  <c r="X13" i="3"/>
  <c r="Y13" i="3"/>
  <c r="V12" i="3"/>
  <c r="W12" i="3"/>
  <c r="X12" i="3"/>
  <c r="Y12" i="3"/>
  <c r="V14" i="3"/>
  <c r="W14" i="3"/>
  <c r="X14" i="3"/>
  <c r="Y14" i="3"/>
  <c r="V15" i="3"/>
  <c r="W15" i="3"/>
  <c r="X15" i="3"/>
  <c r="Y15" i="3"/>
  <c r="V16" i="3"/>
  <c r="W16" i="3"/>
  <c r="X16" i="3"/>
  <c r="Y16" i="3"/>
  <c r="V17" i="3"/>
  <c r="W17" i="3"/>
  <c r="X17" i="3"/>
  <c r="Y17" i="3"/>
  <c r="V18" i="3"/>
  <c r="W18" i="3"/>
  <c r="X18" i="3"/>
  <c r="Y18" i="3"/>
  <c r="V19" i="3"/>
  <c r="W19" i="3"/>
  <c r="X19" i="3"/>
  <c r="Y19" i="3"/>
  <c r="V20" i="3"/>
  <c r="W20" i="3"/>
  <c r="X20" i="3"/>
  <c r="Y20" i="3"/>
  <c r="V21" i="3"/>
  <c r="W21" i="3"/>
  <c r="X21" i="3"/>
  <c r="Y21" i="3"/>
  <c r="V22" i="3"/>
  <c r="W22" i="3"/>
  <c r="X22" i="3"/>
  <c r="Y22" i="3"/>
  <c r="V23" i="3"/>
  <c r="W23" i="3"/>
  <c r="X23" i="3"/>
  <c r="Y23" i="3"/>
  <c r="V24" i="3"/>
  <c r="W24" i="3"/>
  <c r="X24" i="3"/>
  <c r="Y24" i="3"/>
  <c r="V25" i="3"/>
  <c r="W25" i="3"/>
  <c r="X25" i="3"/>
  <c r="Y25" i="3"/>
  <c r="V26" i="3"/>
  <c r="W26" i="3"/>
  <c r="X26" i="3"/>
  <c r="Y26" i="3"/>
  <c r="V27" i="3"/>
  <c r="W27" i="3"/>
  <c r="X27" i="3"/>
  <c r="Y27" i="3"/>
  <c r="V9" i="1"/>
  <c r="W9" i="1"/>
  <c r="X9" i="1"/>
  <c r="Y9" i="1"/>
  <c r="V10" i="1"/>
  <c r="W10" i="1"/>
  <c r="X10" i="1"/>
  <c r="Y10" i="1"/>
  <c r="V11" i="1"/>
  <c r="W11" i="1"/>
  <c r="X11" i="1"/>
  <c r="Y11" i="1"/>
  <c r="V12" i="1"/>
  <c r="W12" i="1"/>
  <c r="X12" i="1"/>
  <c r="Y12" i="1"/>
  <c r="V13" i="1"/>
  <c r="W13" i="1"/>
  <c r="X13" i="1"/>
  <c r="Y13" i="1"/>
  <c r="V14" i="1"/>
  <c r="W14" i="1"/>
  <c r="X14" i="1"/>
  <c r="Y14" i="1"/>
  <c r="V15" i="1"/>
  <c r="W15" i="1"/>
  <c r="X15" i="1"/>
  <c r="Y15" i="1"/>
  <c r="V16" i="1"/>
  <c r="W16" i="1"/>
  <c r="X16" i="1"/>
  <c r="Y16" i="1"/>
  <c r="V17" i="1"/>
  <c r="W17" i="1"/>
  <c r="X17" i="1"/>
  <c r="Y17" i="1"/>
  <c r="V18" i="1"/>
  <c r="W18" i="1"/>
  <c r="X18" i="1"/>
  <c r="Y18" i="1"/>
  <c r="V19" i="1"/>
  <c r="W19" i="1"/>
  <c r="X19" i="1"/>
  <c r="Y19" i="1"/>
  <c r="V20" i="1"/>
  <c r="W20" i="1"/>
  <c r="X20" i="1"/>
  <c r="Y20" i="1"/>
  <c r="V21" i="1"/>
  <c r="W21" i="1"/>
  <c r="X21" i="1"/>
  <c r="Y21" i="1"/>
  <c r="V22" i="1"/>
  <c r="W22" i="1"/>
  <c r="X22" i="1"/>
  <c r="Y22" i="1"/>
  <c r="V23" i="1"/>
  <c r="W23" i="1"/>
  <c r="X23" i="1"/>
  <c r="Y23" i="1"/>
  <c r="V25" i="1"/>
  <c r="W25" i="1"/>
  <c r="X25" i="1"/>
  <c r="Y25" i="1"/>
  <c r="V26" i="1"/>
  <c r="W26" i="1"/>
  <c r="X26" i="1"/>
  <c r="Y26" i="1"/>
  <c r="V27" i="1"/>
  <c r="W27" i="1"/>
  <c r="X27" i="1"/>
  <c r="Y27" i="1"/>
  <c r="V29" i="1"/>
  <c r="W29" i="1"/>
  <c r="X29" i="1"/>
  <c r="Y29" i="1"/>
  <c r="V30" i="1"/>
  <c r="W30" i="1"/>
  <c r="X30" i="1"/>
  <c r="Y30" i="1"/>
  <c r="V32" i="1"/>
  <c r="W32" i="1"/>
  <c r="X32" i="1"/>
  <c r="Y32" i="1"/>
  <c r="V33" i="1"/>
  <c r="W33" i="1"/>
  <c r="X33" i="1"/>
  <c r="Y33" i="1"/>
  <c r="V35" i="1"/>
  <c r="W35" i="1"/>
  <c r="X35" i="1"/>
  <c r="Y35" i="1"/>
  <c r="V38" i="1"/>
  <c r="W38" i="1"/>
  <c r="X38" i="1"/>
  <c r="Y38" i="1"/>
  <c r="V41" i="1"/>
  <c r="W41" i="1"/>
  <c r="X41" i="1"/>
  <c r="Y41" i="1"/>
  <c r="V42" i="1"/>
  <c r="W42" i="1"/>
  <c r="X42" i="1"/>
  <c r="Y42" i="1"/>
  <c r="Y61" i="3" l="1"/>
  <c r="X61" i="3"/>
  <c r="W61" i="3"/>
  <c r="V61" i="3"/>
  <c r="Y60" i="3"/>
  <c r="X60" i="3"/>
  <c r="W60" i="3"/>
  <c r="V60" i="3"/>
  <c r="Y59" i="3" l="1"/>
  <c r="X59" i="3"/>
  <c r="W59" i="3"/>
  <c r="V59" i="3"/>
  <c r="Y58" i="3" l="1"/>
  <c r="X58" i="3"/>
  <c r="W58" i="3"/>
  <c r="V58" i="3"/>
  <c r="Y57" i="3"/>
  <c r="X57" i="3"/>
  <c r="W57" i="3"/>
  <c r="V57" i="3"/>
  <c r="Y53" i="3" l="1"/>
  <c r="Y54" i="3"/>
  <c r="X53" i="3"/>
  <c r="X54" i="3"/>
  <c r="W53" i="3"/>
  <c r="W54" i="3"/>
  <c r="V53" i="3"/>
  <c r="V54" i="3"/>
  <c r="Y44" i="2"/>
  <c r="Y45" i="2"/>
  <c r="X44" i="2"/>
  <c r="X45" i="2"/>
  <c r="W44" i="2"/>
  <c r="W45" i="2"/>
  <c r="V44" i="2"/>
  <c r="V45" i="2"/>
  <c r="Y50" i="3" l="1"/>
  <c r="Y51" i="3"/>
  <c r="X50" i="3"/>
  <c r="X51" i="3"/>
  <c r="W50" i="3"/>
  <c r="W51" i="3"/>
  <c r="V50" i="3"/>
  <c r="V51" i="3"/>
  <c r="W42" i="2"/>
  <c r="Y42" i="2"/>
  <c r="W41" i="2"/>
  <c r="Y41" i="2"/>
  <c r="V42" i="2"/>
  <c r="V41" i="2"/>
  <c r="X42" i="2"/>
  <c r="X41" i="2"/>
  <c r="Y38" i="2" l="1"/>
  <c r="Y39" i="2"/>
  <c r="X38" i="2"/>
  <c r="X39" i="2"/>
  <c r="W38" i="2"/>
  <c r="W39" i="2"/>
  <c r="V38" i="2"/>
  <c r="V39" i="2"/>
  <c r="Y47" i="3"/>
  <c r="Y48" i="3"/>
  <c r="X47" i="3"/>
  <c r="X48" i="3"/>
  <c r="W47" i="3"/>
  <c r="W48" i="3"/>
  <c r="V47" i="3"/>
  <c r="V48" i="3"/>
  <c r="Y36" i="2" l="1"/>
  <c r="X36" i="2"/>
  <c r="W36" i="2"/>
  <c r="V36" i="2"/>
  <c r="Y35" i="2"/>
  <c r="X35" i="2"/>
  <c r="W35" i="2"/>
  <c r="V35" i="2"/>
  <c r="Y32" i="2" l="1"/>
  <c r="Y33" i="2"/>
  <c r="X32" i="2"/>
  <c r="X33" i="2"/>
  <c r="W32" i="2"/>
  <c r="W33" i="2"/>
  <c r="V32" i="2"/>
  <c r="V33" i="2"/>
  <c r="Y44" i="3"/>
  <c r="Y45" i="3"/>
  <c r="X44" i="3"/>
  <c r="X45" i="3"/>
  <c r="W44" i="3"/>
  <c r="W45" i="3"/>
  <c r="V44" i="3"/>
  <c r="V45" i="3"/>
  <c r="Y41" i="3" l="1"/>
  <c r="Y42" i="3"/>
  <c r="X41" i="3"/>
  <c r="X42" i="3"/>
  <c r="W41" i="3"/>
  <c r="W42" i="3"/>
  <c r="V41" i="3"/>
  <c r="V42" i="3"/>
  <c r="Y38" i="3" l="1"/>
  <c r="Y39" i="3"/>
  <c r="X38" i="3"/>
  <c r="X39" i="3"/>
  <c r="W38" i="3"/>
  <c r="W39" i="3"/>
  <c r="V38" i="3"/>
  <c r="V39" i="3"/>
  <c r="Y29" i="2"/>
  <c r="Y30" i="2"/>
  <c r="X29" i="2"/>
  <c r="X30" i="2"/>
  <c r="W29" i="2"/>
  <c r="W30" i="2"/>
  <c r="V29" i="2"/>
  <c r="V30" i="2"/>
  <c r="Y28" i="4" l="1"/>
  <c r="Y29" i="4"/>
  <c r="X28" i="4"/>
  <c r="X29" i="4"/>
  <c r="W28" i="4"/>
  <c r="W29" i="4"/>
  <c r="V28" i="4"/>
  <c r="V29" i="4"/>
  <c r="Y26" i="2" l="1"/>
  <c r="X26" i="2"/>
  <c r="W26" i="2"/>
  <c r="V26" i="2"/>
  <c r="Y25" i="2"/>
  <c r="X25" i="2"/>
  <c r="W25" i="2"/>
  <c r="V25" i="2"/>
  <c r="Y33" i="3" l="1"/>
  <c r="X33" i="3"/>
  <c r="W33" i="3"/>
  <c r="V33" i="3"/>
  <c r="Y27" i="2"/>
  <c r="X27" i="2"/>
  <c r="W27" i="2"/>
  <c r="V27" i="2"/>
  <c r="Y25" i="4" l="1"/>
  <c r="X25" i="4"/>
  <c r="W25" i="4"/>
  <c r="V25" i="4"/>
  <c r="Y24" i="4"/>
  <c r="X24" i="4"/>
  <c r="W24" i="4"/>
  <c r="V24" i="4"/>
  <c r="Y23" i="2"/>
  <c r="X23" i="2"/>
  <c r="W23" i="2"/>
  <c r="V23" i="2"/>
  <c r="Y22" i="2"/>
  <c r="X22" i="2"/>
  <c r="W22" i="2"/>
  <c r="V22" i="2"/>
  <c r="Y20" i="2" l="1"/>
  <c r="Y21" i="2"/>
  <c r="X20" i="2"/>
  <c r="X21" i="2"/>
  <c r="W20" i="2"/>
  <c r="W21" i="2"/>
  <c r="V20" i="2"/>
  <c r="V21" i="2"/>
  <c r="X22" i="4"/>
  <c r="X23" i="4"/>
  <c r="Y23" i="4"/>
  <c r="W23" i="4"/>
  <c r="V22" i="4"/>
  <c r="V23" i="4"/>
  <c r="W22" i="4"/>
  <c r="Y22" i="4"/>
  <c r="X18" i="2" l="1"/>
  <c r="X17" i="2"/>
  <c r="Y17" i="2"/>
  <c r="Y18" i="2"/>
  <c r="W17" i="2"/>
  <c r="W18" i="2"/>
  <c r="V17" i="2"/>
  <c r="V18" i="2"/>
  <c r="Y19" i="2"/>
  <c r="X19" i="2"/>
  <c r="W19" i="2"/>
  <c r="V19" i="2"/>
  <c r="Y19" i="4"/>
  <c r="Y20" i="4"/>
  <c r="X19" i="4"/>
  <c r="X20" i="4"/>
  <c r="W19" i="4"/>
  <c r="W20" i="4"/>
  <c r="V19" i="4"/>
  <c r="V20" i="4"/>
  <c r="X15" i="2" l="1"/>
  <c r="X14" i="2"/>
  <c r="Y14" i="2"/>
  <c r="Y15" i="2"/>
  <c r="W14" i="2"/>
  <c r="W15" i="2"/>
  <c r="V14" i="2"/>
  <c r="V15" i="2"/>
  <c r="Y16" i="2" l="1"/>
  <c r="X16" i="2"/>
  <c r="W16" i="2"/>
  <c r="V16" i="2"/>
  <c r="Y13" i="2" l="1"/>
  <c r="X13" i="2"/>
  <c r="W13" i="2"/>
  <c r="V13" i="2"/>
  <c r="X10" i="2" l="1"/>
  <c r="Y10" i="2"/>
  <c r="W10" i="2"/>
  <c r="V10" i="2"/>
  <c r="X12" i="2"/>
  <c r="Y12" i="2"/>
  <c r="W12" i="2"/>
  <c r="V12" i="2"/>
</calcChain>
</file>

<file path=xl/comments1.xml><?xml version="1.0" encoding="utf-8"?>
<comments xmlns="http://schemas.openxmlformats.org/spreadsheetml/2006/main">
  <authors>
    <author>Guntars.Strauts</author>
  </authors>
  <commentList>
    <comment ref="A46" authorId="0" shapeId="0">
      <text>
        <r>
          <rPr>
            <b/>
            <sz val="9"/>
            <color indexed="81"/>
            <rFont val="Tahoma"/>
            <family val="2"/>
            <charset val="186"/>
          </rPr>
          <t>Guntars.Strauts:</t>
        </r>
        <r>
          <rPr>
            <sz val="9"/>
            <color indexed="81"/>
            <rFont val="Tahoma"/>
            <family val="2"/>
            <charset val="186"/>
          </rPr>
          <t xml:space="preserve">
Fuji
</t>
        </r>
      </text>
    </comment>
  </commentList>
</comments>
</file>

<file path=xl/comments2.xml><?xml version="1.0" encoding="utf-8"?>
<comments xmlns="http://schemas.openxmlformats.org/spreadsheetml/2006/main">
  <authors>
    <author>Maris Liepins</author>
  </authors>
  <commentList>
    <comment ref="A33" authorId="0" shapeId="0">
      <text>
        <r>
          <rPr>
            <b/>
            <sz val="9"/>
            <color indexed="81"/>
            <rFont val="Tahoma"/>
            <family val="2"/>
            <charset val="186"/>
          </rPr>
          <t>Maris Liepins:</t>
        </r>
        <r>
          <rPr>
            <sz val="9"/>
            <color indexed="81"/>
            <rFont val="Tahoma"/>
            <family val="2"/>
            <charset val="186"/>
          </rPr>
          <t xml:space="preserve">
Jaunas aprites sākums.
Vates saliešana.</t>
        </r>
      </text>
    </comment>
  </commentList>
</comments>
</file>

<file path=xl/sharedStrings.xml><?xml version="1.0" encoding="utf-8"?>
<sst xmlns="http://schemas.openxmlformats.org/spreadsheetml/2006/main" count="887" uniqueCount="128">
  <si>
    <t xml:space="preserve">Kaudzīšu 57 </t>
  </si>
  <si>
    <t>Rumbula, Stopiņu nov.</t>
  </si>
  <si>
    <t>LV-2121, LATVIA</t>
  </si>
  <si>
    <t>SIA Getlini EKO</t>
  </si>
  <si>
    <t>pH</t>
  </si>
  <si>
    <t>EC</t>
  </si>
  <si>
    <t>N_NH4</t>
  </si>
  <si>
    <t>K</t>
  </si>
  <si>
    <t>Na</t>
  </si>
  <si>
    <t>Ca</t>
  </si>
  <si>
    <t>Mg</t>
  </si>
  <si>
    <t>N_NO3</t>
  </si>
  <si>
    <t>Cl</t>
  </si>
  <si>
    <t>S_SO4</t>
  </si>
  <si>
    <t>-HCO3</t>
  </si>
  <si>
    <t>P_PO4</t>
  </si>
  <si>
    <t>mS/cm</t>
  </si>
  <si>
    <t>mg/l</t>
  </si>
  <si>
    <t>Fe_tot</t>
  </si>
  <si>
    <t>Mn</t>
  </si>
  <si>
    <t>Zn</t>
  </si>
  <si>
    <t>B</t>
  </si>
  <si>
    <t>Cu</t>
  </si>
  <si>
    <t>Mo</t>
  </si>
  <si>
    <t>Unit -&gt;</t>
  </si>
  <si>
    <t>Ratio</t>
  </si>
  <si>
    <t>K:Ca</t>
  </si>
  <si>
    <t>K:Mg</t>
  </si>
  <si>
    <t>K:N</t>
  </si>
  <si>
    <t>Ca:Mg</t>
  </si>
  <si>
    <t>Date</t>
  </si>
  <si>
    <t>Slab</t>
  </si>
  <si>
    <t>Beorange</t>
  </si>
  <si>
    <t>Test Results</t>
  </si>
  <si>
    <t>Microelements</t>
  </si>
  <si>
    <t>Macroelements</t>
  </si>
  <si>
    <t>Haiku</t>
  </si>
  <si>
    <t>Imea</t>
  </si>
  <si>
    <t>Leaf</t>
  </si>
  <si>
    <t>Makroel., %</t>
  </si>
  <si>
    <t>Jaunas, zem 1.ķekara</t>
  </si>
  <si>
    <t>Vecākas, zem 5.ķekara</t>
  </si>
  <si>
    <t>Managua</t>
  </si>
  <si>
    <t>Jaunas, 6-7.lapa no augšas</t>
  </si>
  <si>
    <t>Lapa zem gurķa cigāru stadijā</t>
  </si>
  <si>
    <t>Recipe</t>
  </si>
  <si>
    <t>Aprite 2020_1_2</t>
  </si>
  <si>
    <t>Drip</t>
  </si>
  <si>
    <t>Optimālie līmeņi gurķu lapās</t>
  </si>
  <si>
    <t>N_4,5-6,0</t>
  </si>
  <si>
    <t>3,0-5,0</t>
  </si>
  <si>
    <t>1,2-2,0</t>
  </si>
  <si>
    <t>0,5-0,9</t>
  </si>
  <si>
    <t>0,3-0,6</t>
  </si>
  <si>
    <t>0,5-1,0</t>
  </si>
  <si>
    <t>%</t>
  </si>
  <si>
    <t>ppm</t>
  </si>
  <si>
    <t>150-250</t>
  </si>
  <si>
    <t>40-100</t>
  </si>
  <si>
    <t>30-60</t>
  </si>
  <si>
    <t>10-16</t>
  </si>
  <si>
    <t>1-5</t>
  </si>
  <si>
    <t>Optimālie līmeņi tomātu lapās</t>
  </si>
  <si>
    <t>N_4,5-5,5</t>
  </si>
  <si>
    <t>4,0-5,5</t>
  </si>
  <si>
    <t>1,5-2,5</t>
  </si>
  <si>
    <t>150-300</t>
  </si>
  <si>
    <t>40-80</t>
  </si>
  <si>
    <t>30-75</t>
  </si>
  <si>
    <t>Optimālie līmeņi substrātā</t>
  </si>
  <si>
    <t>Aprite 2020_2_2</t>
  </si>
  <si>
    <t>03,09,2020</t>
  </si>
  <si>
    <t>14,09,2020</t>
  </si>
  <si>
    <t>18,09,2020</t>
  </si>
  <si>
    <t>06,10,2020</t>
  </si>
  <si>
    <t>05,10,2020</t>
  </si>
  <si>
    <t>12,08,2020</t>
  </si>
  <si>
    <t>07,09,2020</t>
  </si>
  <si>
    <t>22,09,2020</t>
  </si>
  <si>
    <t>13,10,2020</t>
  </si>
  <si>
    <t>21,10,2020</t>
  </si>
  <si>
    <t>29,10,2020</t>
  </si>
  <si>
    <t>10- 20</t>
  </si>
  <si>
    <t>03,11,2020</t>
  </si>
  <si>
    <t>06,11,2020</t>
  </si>
  <si>
    <t>19,11,2020</t>
  </si>
  <si>
    <t>24,11,2020</t>
  </si>
  <si>
    <t>08,12,2020</t>
  </si>
  <si>
    <t>09,12,2020</t>
  </si>
  <si>
    <t>15,12,2020</t>
  </si>
  <si>
    <t>vatē</t>
  </si>
  <si>
    <t>kūdrā</t>
  </si>
  <si>
    <t>Peat</t>
  </si>
  <si>
    <t>20,01,2021</t>
  </si>
  <si>
    <t>09,02,2021</t>
  </si>
  <si>
    <t>Aprite 2021_1_2</t>
  </si>
  <si>
    <t>Optimālie līmeņi kūdrā</t>
  </si>
  <si>
    <t>5,8-6,2</t>
  </si>
  <si>
    <t>2,5-3</t>
  </si>
  <si>
    <t>350-450</t>
  </si>
  <si>
    <t>3200-4200</t>
  </si>
  <si>
    <t>500-650</t>
  </si>
  <si>
    <t>150-220</t>
  </si>
  <si>
    <t>40-60</t>
  </si>
  <si>
    <t>120-160</t>
  </si>
  <si>
    <t>12-20</t>
  </si>
  <si>
    <t>8-16</t>
  </si>
  <si>
    <t>1-2</t>
  </si>
  <si>
    <t>0,1-0,25</t>
  </si>
  <si>
    <t>24,02,2021</t>
  </si>
  <si>
    <t>24,02,2022</t>
  </si>
  <si>
    <t>12,03,2021</t>
  </si>
  <si>
    <t>11,03,2021</t>
  </si>
  <si>
    <t>11,03,2022</t>
  </si>
  <si>
    <t xml:space="preserve">pirms stdīšanas </t>
  </si>
  <si>
    <t>24,03,2021</t>
  </si>
  <si>
    <t>08,04,2021</t>
  </si>
  <si>
    <t>07,04,2021</t>
  </si>
  <si>
    <t>07,04,2022</t>
  </si>
  <si>
    <t>22,04,2021</t>
  </si>
  <si>
    <t>-</t>
  </si>
  <si>
    <t>06,05,2021</t>
  </si>
  <si>
    <t>20,05,2021</t>
  </si>
  <si>
    <t>02,06,2021</t>
  </si>
  <si>
    <t>20,05,2022</t>
  </si>
  <si>
    <t>10,06,2021</t>
  </si>
  <si>
    <t>10,06,20,21</t>
  </si>
  <si>
    <t>28,10,2020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</si>
</sst>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14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86"/>
      <scheme val="minor"/>
    </font>
    <font>
      <b/>
      <sz val="16"/>
      <color theme="1"/>
      <name val="Calibri"/>
      <family val="2"/>
      <charset val="186"/>
      <scheme val="minor"/>
    </font>
    <font>
      <i/>
      <sz val="11"/>
      <color theme="1"/>
      <name val="Calibri"/>
      <family val="2"/>
      <charset val="186"/>
      <scheme val="minor"/>
    </font>
    <font>
      <b/>
      <i/>
      <sz val="11"/>
      <color theme="1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sz val="9"/>
      <color indexed="81"/>
      <name val="Tahoma"/>
      <family val="2"/>
      <charset val="186"/>
    </font>
    <font>
      <b/>
      <sz val="9"/>
      <color indexed="81"/>
      <name val="Tahoma"/>
      <family val="2"/>
      <charset val="186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8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74">
    <xf numFmtId="0" fontId="0" fillId="0" borderId="0" xfId="0"/>
    <xf numFmtId="0" fontId="0" fillId="0" borderId="0" xfId="0" applyBorder="1"/>
    <xf numFmtId="0" fontId="0" fillId="0" borderId="1" xfId="0" applyFill="1" applyBorder="1"/>
    <xf numFmtId="0" fontId="2" fillId="2" borderId="4" xfId="0" applyFont="1" applyFill="1" applyBorder="1"/>
    <xf numFmtId="0" fontId="0" fillId="0" borderId="0" xfId="0" applyBorder="1" applyProtection="1">
      <protection locked="0"/>
    </xf>
    <xf numFmtId="14" fontId="4" fillId="0" borderId="0" xfId="0" applyNumberFormat="1" applyFont="1" applyBorder="1" applyProtection="1">
      <protection locked="0"/>
    </xf>
    <xf numFmtId="0" fontId="0" fillId="0" borderId="0" xfId="0" applyProtection="1">
      <protection locked="0"/>
    </xf>
    <xf numFmtId="0" fontId="4" fillId="0" borderId="0" xfId="0" applyFont="1" applyBorder="1" applyProtection="1">
      <protection locked="0"/>
    </xf>
    <xf numFmtId="0" fontId="0" fillId="0" borderId="0" xfId="0" applyBorder="1" applyAlignment="1" applyProtection="1">
      <alignment horizontal="center"/>
      <protection locked="0"/>
    </xf>
    <xf numFmtId="0" fontId="4" fillId="0" borderId="0" xfId="0" applyFon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quotePrefix="1" applyFill="1" applyBorder="1" applyAlignment="1" applyProtection="1">
      <alignment horizontal="center"/>
      <protection locked="0"/>
    </xf>
    <xf numFmtId="0" fontId="3" fillId="0" borderId="0" xfId="0" applyFont="1" applyBorder="1" applyAlignment="1" applyProtection="1">
      <alignment horizontal="left"/>
      <protection locked="0"/>
    </xf>
    <xf numFmtId="0" fontId="5" fillId="0" borderId="0" xfId="0" applyFont="1" applyBorder="1" applyProtection="1">
      <protection locked="0"/>
    </xf>
    <xf numFmtId="0" fontId="5" fillId="0" borderId="0" xfId="0" applyFont="1"/>
    <xf numFmtId="0" fontId="0" fillId="0" borderId="3" xfId="0" applyFill="1" applyBorder="1"/>
    <xf numFmtId="0" fontId="0" fillId="0" borderId="3" xfId="0" applyFill="1" applyBorder="1" applyProtection="1">
      <protection locked="0"/>
    </xf>
    <xf numFmtId="0" fontId="2" fillId="0" borderId="3" xfId="0" applyFont="1" applyFill="1" applyBorder="1" applyAlignment="1" applyProtection="1">
      <alignment horizontal="center"/>
      <protection locked="0"/>
    </xf>
    <xf numFmtId="0" fontId="5" fillId="0" borderId="2" xfId="0" applyFont="1" applyBorder="1"/>
    <xf numFmtId="0" fontId="0" fillId="0" borderId="2" xfId="0" applyBorder="1" applyProtection="1">
      <protection locked="0"/>
    </xf>
    <xf numFmtId="0" fontId="0" fillId="0" borderId="2" xfId="0" applyBorder="1"/>
    <xf numFmtId="0" fontId="5" fillId="0" borderId="2" xfId="0" applyFont="1" applyBorder="1" applyProtection="1">
      <protection locked="0"/>
    </xf>
    <xf numFmtId="0" fontId="4" fillId="0" borderId="2" xfId="0" applyFont="1" applyFill="1" applyBorder="1" applyProtection="1">
      <protection locked="0"/>
    </xf>
    <xf numFmtId="14" fontId="0" fillId="2" borderId="3" xfId="0" applyNumberFormat="1" applyFill="1" applyBorder="1"/>
    <xf numFmtId="165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4" fontId="0" fillId="2" borderId="1" xfId="0" applyNumberFormat="1" applyFill="1" applyBorder="1"/>
    <xf numFmtId="1" fontId="0" fillId="2" borderId="1" xfId="0" applyNumberFormat="1" applyFill="1" applyBorder="1" applyAlignment="1" applyProtection="1">
      <alignment horizontal="center"/>
      <protection locked="0"/>
    </xf>
    <xf numFmtId="164" fontId="0" fillId="2" borderId="3" xfId="0" applyNumberFormat="1" applyFill="1" applyBorder="1" applyAlignment="1" applyProtection="1">
      <alignment horizontal="center"/>
      <protection locked="0"/>
    </xf>
    <xf numFmtId="0" fontId="0" fillId="0" borderId="8" xfId="0" applyFill="1" applyBorder="1" applyAlignment="1" applyProtection="1">
      <alignment horizont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0" xfId="0" applyFill="1" applyProtection="1">
      <protection locked="0"/>
    </xf>
    <xf numFmtId="164" fontId="0" fillId="0" borderId="1" xfId="0" applyNumberFormat="1" applyFill="1" applyBorder="1" applyAlignment="1" applyProtection="1">
      <alignment horizontal="center"/>
      <protection locked="0"/>
    </xf>
    <xf numFmtId="0" fontId="0" fillId="0" borderId="0" xfId="0" applyFill="1"/>
    <xf numFmtId="0" fontId="0" fillId="2" borderId="3" xfId="0" applyFill="1" applyBorder="1" applyAlignment="1" applyProtection="1">
      <alignment horizontal="center"/>
      <protection locked="0"/>
    </xf>
    <xf numFmtId="1" fontId="0" fillId="2" borderId="3" xfId="0" applyNumberFormat="1" applyFill="1" applyBorder="1" applyAlignment="1" applyProtection="1">
      <alignment horizontal="center"/>
      <protection locked="0"/>
    </xf>
    <xf numFmtId="0" fontId="0" fillId="0" borderId="3" xfId="0" applyFill="1" applyBorder="1" applyAlignment="1" applyProtection="1">
      <alignment horizontal="center"/>
      <protection locked="0"/>
    </xf>
    <xf numFmtId="0" fontId="6" fillId="2" borderId="3" xfId="0" applyFont="1" applyFill="1" applyBorder="1" applyAlignment="1" applyProtection="1">
      <alignment horizontal="center"/>
      <protection locked="0"/>
    </xf>
    <xf numFmtId="164" fontId="6" fillId="2" borderId="3" xfId="0" applyNumberFormat="1" applyFont="1" applyFill="1" applyBorder="1" applyAlignment="1" applyProtection="1">
      <alignment horizontal="center"/>
      <protection locked="0"/>
    </xf>
    <xf numFmtId="2" fontId="6" fillId="2" borderId="3" xfId="0" applyNumberFormat="1" applyFont="1" applyFill="1" applyBorder="1" applyAlignment="1" applyProtection="1">
      <alignment horizontal="center"/>
      <protection locked="0"/>
    </xf>
    <xf numFmtId="1" fontId="6" fillId="2" borderId="3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5" fillId="2" borderId="1" xfId="0" applyFont="1" applyFill="1" applyBorder="1" applyProtection="1">
      <protection locked="0"/>
    </xf>
    <xf numFmtId="0" fontId="0" fillId="3" borderId="1" xfId="0" applyFill="1" applyBorder="1"/>
    <xf numFmtId="0" fontId="2" fillId="0" borderId="3" xfId="0" applyFont="1" applyFill="1" applyBorder="1" applyAlignment="1" applyProtection="1">
      <alignment horizontal="center"/>
      <protection locked="0"/>
    </xf>
    <xf numFmtId="14" fontId="0" fillId="3" borderId="3" xfId="0" applyNumberFormat="1" applyFill="1" applyBorder="1"/>
    <xf numFmtId="0" fontId="0" fillId="3" borderId="3" xfId="0" applyFill="1" applyBorder="1" applyAlignment="1" applyProtection="1">
      <alignment horizontal="center"/>
      <protection locked="0"/>
    </xf>
    <xf numFmtId="164" fontId="0" fillId="3" borderId="3" xfId="0" applyNumberFormat="1" applyFill="1" applyBorder="1" applyAlignment="1" applyProtection="1">
      <alignment horizontal="center"/>
      <protection locked="0"/>
    </xf>
    <xf numFmtId="0" fontId="0" fillId="3" borderId="0" xfId="0" applyFill="1"/>
    <xf numFmtId="2" fontId="0" fillId="3" borderId="3" xfId="0" applyNumberFormat="1" applyFill="1" applyBorder="1" applyAlignment="1" applyProtection="1">
      <alignment horizontal="center"/>
      <protection locked="0"/>
    </xf>
    <xf numFmtId="0" fontId="0" fillId="3" borderId="3" xfId="0" applyFill="1" applyBorder="1" applyAlignment="1" applyProtection="1">
      <alignment horizontal="center" wrapText="1"/>
      <protection locked="0"/>
    </xf>
    <xf numFmtId="164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9" fillId="3" borderId="1" xfId="0" applyFont="1" applyFill="1" applyBorder="1" applyAlignment="1" applyProtection="1">
      <alignment horizontal="center" wrapText="1"/>
      <protection locked="0"/>
    </xf>
    <xf numFmtId="1" fontId="2" fillId="3" borderId="1" xfId="0" applyNumberFormat="1" applyFont="1" applyFill="1" applyBorder="1" applyAlignment="1" applyProtection="1">
      <alignment horizontal="center"/>
      <protection locked="0"/>
    </xf>
    <xf numFmtId="164" fontId="2" fillId="3" borderId="1" xfId="0" applyNumberFormat="1" applyFont="1" applyFill="1" applyBorder="1" applyAlignment="1" applyProtection="1">
      <alignment horizontal="center"/>
      <protection locked="0"/>
    </xf>
    <xf numFmtId="2" fontId="10" fillId="3" borderId="3" xfId="0" applyNumberFormat="1" applyFont="1" applyFill="1" applyBorder="1" applyAlignment="1" applyProtection="1">
      <alignment horizontal="center"/>
      <protection locked="0"/>
    </xf>
    <xf numFmtId="0" fontId="10" fillId="3" borderId="1" xfId="0" applyFont="1" applyFill="1" applyBorder="1" applyAlignment="1" applyProtection="1">
      <alignment horizontal="center"/>
      <protection locked="0"/>
    </xf>
    <xf numFmtId="2" fontId="10" fillId="3" borderId="1" xfId="0" applyNumberFormat="1" applyFont="1" applyFill="1" applyBorder="1" applyAlignment="1" applyProtection="1">
      <alignment horizontal="center"/>
      <protection locked="0"/>
    </xf>
    <xf numFmtId="2" fontId="2" fillId="3" borderId="1" xfId="0" applyNumberFormat="1" applyFont="1" applyFill="1" applyBorder="1" applyAlignment="1" applyProtection="1">
      <alignment horizontal="center"/>
      <protection locked="0"/>
    </xf>
    <xf numFmtId="0" fontId="10" fillId="3" borderId="3" xfId="0" applyFont="1" applyFill="1" applyBorder="1" applyAlignment="1" applyProtection="1">
      <alignment horizontal="center"/>
      <protection locked="0"/>
    </xf>
    <xf numFmtId="164" fontId="10" fillId="3" borderId="3" xfId="0" applyNumberFormat="1" applyFont="1" applyFill="1" applyBorder="1" applyAlignment="1" applyProtection="1">
      <alignment horizontal="center"/>
      <protection locked="0"/>
    </xf>
    <xf numFmtId="164" fontId="11" fillId="3" borderId="3" xfId="0" applyNumberFormat="1" applyFont="1" applyFill="1" applyBorder="1" applyAlignment="1" applyProtection="1">
      <alignment horizontal="center"/>
      <protection locked="0"/>
    </xf>
    <xf numFmtId="0" fontId="11" fillId="3" borderId="3" xfId="0" applyFont="1" applyFill="1" applyBorder="1" applyAlignment="1" applyProtection="1">
      <alignment horizontal="center"/>
      <protection locked="0"/>
    </xf>
    <xf numFmtId="2" fontId="11" fillId="3" borderId="3" xfId="0" applyNumberFormat="1" applyFont="1" applyFill="1" applyBorder="1" applyAlignment="1" applyProtection="1">
      <alignment horizontal="center"/>
      <protection locked="0"/>
    </xf>
    <xf numFmtId="165" fontId="6" fillId="2" borderId="3" xfId="0" applyNumberFormat="1" applyFont="1" applyFill="1" applyBorder="1" applyAlignment="1" applyProtection="1">
      <alignment horizontal="center"/>
      <protection locked="0"/>
    </xf>
    <xf numFmtId="2" fontId="0" fillId="2" borderId="3" xfId="0" applyNumberFormat="1" applyFill="1" applyBorder="1" applyAlignment="1" applyProtection="1">
      <alignment horizontal="center"/>
      <protection locked="0"/>
    </xf>
    <xf numFmtId="164" fontId="10" fillId="3" borderId="1" xfId="0" applyNumberFormat="1" applyFon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 wrapText="1"/>
      <protection locked="0"/>
    </xf>
    <xf numFmtId="1" fontId="10" fillId="3" borderId="1" xfId="0" applyNumberFormat="1" applyFont="1" applyFill="1" applyBorder="1" applyAlignment="1" applyProtection="1">
      <alignment horizontal="center"/>
      <protection locked="0"/>
    </xf>
    <xf numFmtId="0" fontId="10" fillId="3" borderId="1" xfId="0" applyFont="1" applyFill="1" applyBorder="1" applyAlignment="1">
      <alignment horizontal="center"/>
    </xf>
    <xf numFmtId="2" fontId="10" fillId="3" borderId="1" xfId="0" applyNumberFormat="1" applyFont="1" applyFill="1" applyBorder="1" applyAlignment="1">
      <alignment horizontal="center"/>
    </xf>
    <xf numFmtId="164" fontId="10" fillId="3" borderId="1" xfId="0" applyNumberFormat="1" applyFont="1" applyFill="1" applyBorder="1" applyAlignment="1">
      <alignment horizontal="center"/>
    </xf>
    <xf numFmtId="0" fontId="2" fillId="0" borderId="1" xfId="0" applyFont="1" applyFill="1" applyBorder="1"/>
    <xf numFmtId="2" fontId="6" fillId="3" borderId="3" xfId="0" applyNumberFormat="1" applyFont="1" applyFill="1" applyBorder="1" applyAlignment="1" applyProtection="1">
      <alignment horizontal="center"/>
      <protection locked="0"/>
    </xf>
    <xf numFmtId="0" fontId="2" fillId="2" borderId="9" xfId="0" applyFont="1" applyFill="1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quotePrefix="1" applyFill="1" applyBorder="1" applyAlignment="1" applyProtection="1">
      <alignment horizontal="center"/>
      <protection locked="0"/>
    </xf>
    <xf numFmtId="0" fontId="0" fillId="0" borderId="1" xfId="0" quotePrefix="1" applyFill="1" applyBorder="1" applyAlignment="1" applyProtection="1">
      <alignment horizontal="center"/>
      <protection locked="0"/>
    </xf>
    <xf numFmtId="14" fontId="0" fillId="3" borderId="1" xfId="0" applyNumberFormat="1" applyFill="1" applyBorder="1"/>
    <xf numFmtId="0" fontId="0" fillId="3" borderId="1" xfId="0" applyFill="1" applyBorder="1" applyAlignment="1" applyProtection="1">
      <alignment horizontal="center" wrapText="1"/>
      <protection locked="0"/>
    </xf>
    <xf numFmtId="0" fontId="10" fillId="3" borderId="1" xfId="0" quotePrefix="1" applyFont="1" applyFill="1" applyBorder="1" applyAlignment="1" applyProtection="1">
      <alignment horizontal="center"/>
      <protection locked="0"/>
    </xf>
    <xf numFmtId="0" fontId="6" fillId="2" borderId="1" xfId="0" applyFont="1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14" fontId="0" fillId="3" borderId="1" xfId="0" applyNumberFormat="1" applyFill="1" applyBorder="1" applyAlignment="1">
      <alignment horizontal="right"/>
    </xf>
    <xf numFmtId="0" fontId="6" fillId="2" borderId="1" xfId="0" applyFont="1" applyFill="1" applyBorder="1" applyAlignment="1" applyProtection="1">
      <alignment horizontal="center"/>
      <protection locked="0"/>
    </xf>
    <xf numFmtId="164" fontId="6" fillId="2" borderId="1" xfId="0" applyNumberFormat="1" applyFont="1" applyFill="1" applyBorder="1" applyAlignment="1" applyProtection="1">
      <alignment horizontal="center"/>
      <protection locked="0"/>
    </xf>
    <xf numFmtId="1" fontId="6" fillId="2" borderId="1" xfId="0" applyNumberFormat="1" applyFont="1" applyFill="1" applyBorder="1" applyAlignment="1" applyProtection="1">
      <alignment horizontal="center"/>
      <protection locked="0"/>
    </xf>
    <xf numFmtId="2" fontId="6" fillId="2" borderId="1" xfId="0" applyNumberFormat="1" applyFont="1" applyFill="1" applyBorder="1" applyAlignment="1" applyProtection="1">
      <alignment horizontal="center"/>
      <protection locked="0"/>
    </xf>
    <xf numFmtId="165" fontId="6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 applyProtection="1">
      <alignment horizontal="center" wrapText="1"/>
      <protection locked="0"/>
    </xf>
    <xf numFmtId="2" fontId="0" fillId="3" borderId="1" xfId="0" applyNumberFormat="1" applyFill="1" applyBorder="1" applyAlignment="1">
      <alignment horizontal="center"/>
    </xf>
    <xf numFmtId="0" fontId="11" fillId="3" borderId="1" xfId="0" applyFont="1" applyFill="1" applyBorder="1" applyAlignment="1" applyProtection="1">
      <alignment horizontal="center"/>
      <protection locked="0"/>
    </xf>
    <xf numFmtId="2" fontId="11" fillId="3" borderId="1" xfId="0" applyNumberFormat="1" applyFont="1" applyFill="1" applyBorder="1" applyAlignment="1" applyProtection="1">
      <alignment horizontal="center"/>
      <protection locked="0"/>
    </xf>
    <xf numFmtId="0" fontId="0" fillId="4" borderId="1" xfId="0" applyFill="1" applyBorder="1" applyProtection="1">
      <protection locked="0"/>
    </xf>
    <xf numFmtId="0" fontId="2" fillId="0" borderId="9" xfId="0" applyFont="1" applyFill="1" applyBorder="1"/>
    <xf numFmtId="0" fontId="0" fillId="0" borderId="9" xfId="0" applyFill="1" applyBorder="1" applyAlignment="1" applyProtection="1">
      <alignment horizontal="center"/>
      <protection locked="0"/>
    </xf>
    <xf numFmtId="0" fontId="0" fillId="0" borderId="9" xfId="0" quotePrefix="1" applyFill="1" applyBorder="1" applyAlignment="1" applyProtection="1">
      <alignment horizontal="center"/>
      <protection locked="0"/>
    </xf>
    <xf numFmtId="0" fontId="2" fillId="3" borderId="9" xfId="0" applyFont="1" applyFill="1" applyBorder="1"/>
    <xf numFmtId="0" fontId="0" fillId="3" borderId="9" xfId="0" applyFill="1" applyBorder="1" applyAlignment="1" applyProtection="1">
      <alignment horizontal="center"/>
      <protection locked="0"/>
    </xf>
    <xf numFmtId="0" fontId="2" fillId="3" borderId="9" xfId="0" applyFont="1" applyFill="1" applyBorder="1" applyAlignment="1" applyProtection="1">
      <alignment horizontal="center"/>
      <protection locked="0"/>
    </xf>
    <xf numFmtId="0" fontId="2" fillId="3" borderId="9" xfId="0" quotePrefix="1" applyFont="1" applyFill="1" applyBorder="1" applyAlignment="1" applyProtection="1">
      <alignment horizontal="center"/>
      <protection locked="0"/>
    </xf>
    <xf numFmtId="17" fontId="2" fillId="3" borderId="9" xfId="0" quotePrefix="1" applyNumberFormat="1" applyFont="1" applyFill="1" applyBorder="1" applyAlignment="1" applyProtection="1">
      <alignment horizontal="center"/>
      <protection locked="0"/>
    </xf>
    <xf numFmtId="0" fontId="2" fillId="2" borderId="9" xfId="0" applyFont="1" applyFill="1" applyBorder="1" applyAlignment="1" applyProtection="1">
      <alignment horizontal="center"/>
      <protection locked="0"/>
    </xf>
    <xf numFmtId="0" fontId="2" fillId="2" borderId="9" xfId="0" quotePrefix="1" applyFont="1" applyFill="1" applyBorder="1" applyAlignment="1" applyProtection="1">
      <alignment horizontal="center"/>
      <protection locked="0"/>
    </xf>
    <xf numFmtId="0" fontId="2" fillId="2" borderId="9" xfId="0" applyFont="1" applyFill="1" applyBorder="1" applyAlignment="1">
      <alignment wrapText="1"/>
    </xf>
    <xf numFmtId="164" fontId="0" fillId="3" borderId="1" xfId="0" applyNumberFormat="1" applyFill="1" applyBorder="1" applyAlignment="1">
      <alignment horizontal="center"/>
    </xf>
    <xf numFmtId="14" fontId="6" fillId="2" borderId="3" xfId="0" applyNumberFormat="1" applyFont="1" applyFill="1" applyBorder="1"/>
    <xf numFmtId="14" fontId="0" fillId="2" borderId="1" xfId="0" applyNumberFormat="1" applyFill="1" applyBorder="1" applyAlignment="1">
      <alignment horizontal="right"/>
    </xf>
    <xf numFmtId="14" fontId="0" fillId="3" borderId="1" xfId="0" applyNumberFormat="1" applyFill="1" applyBorder="1" applyAlignment="1">
      <alignment horizontal="left"/>
    </xf>
    <xf numFmtId="14" fontId="0" fillId="2" borderId="3" xfId="0" applyNumberFormat="1" applyFill="1" applyBorder="1" applyAlignment="1">
      <alignment horizontal="right"/>
    </xf>
    <xf numFmtId="14" fontId="0" fillId="0" borderId="3" xfId="0" applyNumberFormat="1" applyFill="1" applyBorder="1"/>
    <xf numFmtId="0" fontId="10" fillId="0" borderId="1" xfId="0" applyFont="1" applyFill="1" applyBorder="1" applyAlignment="1">
      <alignment horizontal="center"/>
    </xf>
    <xf numFmtId="0" fontId="2" fillId="0" borderId="3" xfId="0" applyFont="1" applyFill="1" applyBorder="1" applyAlignment="1" applyProtection="1">
      <alignment horizontal="center"/>
      <protection locked="0"/>
    </xf>
    <xf numFmtId="0" fontId="6" fillId="0" borderId="0" xfId="0" applyFont="1" applyProtection="1">
      <protection locked="0"/>
    </xf>
    <xf numFmtId="0" fontId="6" fillId="0" borderId="0" xfId="0" applyFont="1"/>
    <xf numFmtId="0" fontId="1" fillId="3" borderId="3" xfId="0" applyFont="1" applyFill="1" applyBorder="1" applyAlignment="1" applyProtection="1">
      <alignment horizontal="center" wrapText="1"/>
      <protection locked="0"/>
    </xf>
    <xf numFmtId="0" fontId="1" fillId="0" borderId="3" xfId="0" applyFont="1" applyFill="1" applyBorder="1" applyAlignment="1" applyProtection="1">
      <alignment horizontal="center" wrapText="1"/>
      <protection locked="0"/>
    </xf>
    <xf numFmtId="14" fontId="0" fillId="5" borderId="3" xfId="0" applyNumberFormat="1" applyFill="1" applyBorder="1"/>
    <xf numFmtId="0" fontId="1" fillId="5" borderId="1" xfId="0" applyFont="1" applyFill="1" applyBorder="1" applyAlignment="1" applyProtection="1">
      <alignment horizontal="center" wrapText="1"/>
      <protection locked="0"/>
    </xf>
    <xf numFmtId="0" fontId="1" fillId="5" borderId="3" xfId="0" applyFont="1" applyFill="1" applyBorder="1" applyAlignment="1" applyProtection="1">
      <alignment horizontal="center" wrapText="1"/>
      <protection locked="0"/>
    </xf>
    <xf numFmtId="0" fontId="0" fillId="5" borderId="3" xfId="0" applyFill="1" applyBorder="1" applyAlignment="1" applyProtection="1">
      <alignment horizontal="center"/>
      <protection locked="0"/>
    </xf>
    <xf numFmtId="0" fontId="10" fillId="5" borderId="1" xfId="0" applyFont="1" applyFill="1" applyBorder="1" applyAlignment="1">
      <alignment horizontal="center"/>
    </xf>
    <xf numFmtId="0" fontId="0" fillId="5" borderId="1" xfId="0" applyFill="1" applyBorder="1" applyAlignment="1" applyProtection="1">
      <alignment horizontal="center" wrapText="1"/>
      <protection locked="0"/>
    </xf>
    <xf numFmtId="0" fontId="0" fillId="5" borderId="3" xfId="0" applyFill="1" applyBorder="1" applyAlignment="1" applyProtection="1">
      <alignment horizontal="center" wrapText="1"/>
      <protection locked="0"/>
    </xf>
    <xf numFmtId="14" fontId="0" fillId="5" borderId="1" xfId="0" applyNumberFormat="1" applyFill="1" applyBorder="1"/>
    <xf numFmtId="0" fontId="0" fillId="5" borderId="1" xfId="0" applyFill="1" applyBorder="1" applyAlignment="1" applyProtection="1">
      <alignment horizontal="center"/>
      <protection locked="0"/>
    </xf>
    <xf numFmtId="2" fontId="10" fillId="5" borderId="1" xfId="0" applyNumberFormat="1" applyFont="1" applyFill="1" applyBorder="1" applyAlignment="1" applyProtection="1">
      <alignment horizontal="center"/>
      <protection locked="0"/>
    </xf>
    <xf numFmtId="1" fontId="2" fillId="5" borderId="1" xfId="0" applyNumberFormat="1" applyFont="1" applyFill="1" applyBorder="1" applyAlignment="1" applyProtection="1">
      <alignment horizontal="center"/>
      <protection locked="0"/>
    </xf>
    <xf numFmtId="164" fontId="2" fillId="5" borderId="1" xfId="0" applyNumberFormat="1" applyFont="1" applyFill="1" applyBorder="1" applyAlignment="1" applyProtection="1">
      <alignment horizontal="center"/>
      <protection locked="0"/>
    </xf>
    <xf numFmtId="0" fontId="6" fillId="6" borderId="1" xfId="0" applyFont="1" applyFill="1" applyBorder="1" applyAlignment="1" applyProtection="1">
      <alignment horizontal="center"/>
      <protection locked="0"/>
    </xf>
    <xf numFmtId="14" fontId="0" fillId="6" borderId="1" xfId="0" applyNumberFormat="1" applyFill="1" applyBorder="1" applyAlignment="1">
      <alignment horizontal="right"/>
    </xf>
    <xf numFmtId="164" fontId="6" fillId="6" borderId="1" xfId="0" applyNumberFormat="1" applyFont="1" applyFill="1" applyBorder="1" applyAlignment="1" applyProtection="1">
      <alignment horizontal="center"/>
      <protection locked="0"/>
    </xf>
    <xf numFmtId="1" fontId="6" fillId="6" borderId="1" xfId="0" applyNumberFormat="1" applyFont="1" applyFill="1" applyBorder="1" applyAlignment="1" applyProtection="1">
      <alignment horizontal="center"/>
      <protection locked="0"/>
    </xf>
    <xf numFmtId="14" fontId="0" fillId="6" borderId="1" xfId="0" applyNumberFormat="1" applyFill="1" applyBorder="1"/>
    <xf numFmtId="2" fontId="6" fillId="6" borderId="1" xfId="0" applyNumberFormat="1" applyFont="1" applyFill="1" applyBorder="1" applyAlignment="1" applyProtection="1">
      <alignment horizontal="center"/>
      <protection locked="0"/>
    </xf>
    <xf numFmtId="165" fontId="6" fillId="6" borderId="1" xfId="0" applyNumberFormat="1" applyFont="1" applyFill="1" applyBorder="1" applyAlignment="1" applyProtection="1">
      <alignment horizontal="center"/>
      <protection locked="0"/>
    </xf>
    <xf numFmtId="0" fontId="0" fillId="6" borderId="1" xfId="0" applyFill="1" applyBorder="1"/>
    <xf numFmtId="0" fontId="10" fillId="5" borderId="1" xfId="0" applyFont="1" applyFill="1" applyBorder="1" applyAlignment="1" applyProtection="1">
      <alignment horizontal="center"/>
      <protection locked="0"/>
    </xf>
    <xf numFmtId="0" fontId="10" fillId="5" borderId="1" xfId="0" quotePrefix="1" applyFont="1" applyFill="1" applyBorder="1" applyAlignment="1" applyProtection="1">
      <alignment horizontal="center"/>
      <protection locked="0"/>
    </xf>
    <xf numFmtId="164" fontId="6" fillId="2" borderId="3" xfId="0" quotePrefix="1" applyNumberFormat="1" applyFont="1" applyFill="1" applyBorder="1" applyAlignment="1" applyProtection="1">
      <alignment horizontal="center"/>
      <protection locked="0"/>
    </xf>
    <xf numFmtId="0" fontId="0" fillId="2" borderId="3" xfId="0" quotePrefix="1" applyFill="1" applyBorder="1" applyAlignment="1" applyProtection="1">
      <alignment horizontal="center"/>
      <protection locked="0"/>
    </xf>
    <xf numFmtId="14" fontId="6" fillId="2" borderId="3" xfId="0" applyNumberFormat="1" applyFont="1" applyFill="1" applyBorder="1" applyAlignment="1">
      <alignment horizontal="right"/>
    </xf>
    <xf numFmtId="14" fontId="6" fillId="2" borderId="1" xfId="0" applyNumberFormat="1" applyFont="1" applyFill="1" applyBorder="1" applyAlignment="1">
      <alignment horizontal="right"/>
    </xf>
    <xf numFmtId="14" fontId="6" fillId="2" borderId="1" xfId="0" applyNumberFormat="1" applyFont="1" applyFill="1" applyBorder="1"/>
    <xf numFmtId="0" fontId="0" fillId="2" borderId="1" xfId="0" quotePrefix="1" applyFill="1" applyBorder="1" applyAlignment="1" applyProtection="1">
      <alignment horizontal="center"/>
      <protection locked="0"/>
    </xf>
    <xf numFmtId="164" fontId="0" fillId="2" borderId="1" xfId="0" quotePrefix="1" applyNumberFormat="1" applyFill="1" applyBorder="1" applyAlignment="1" applyProtection="1">
      <alignment horizontal="center"/>
      <protection locked="0"/>
    </xf>
    <xf numFmtId="0" fontId="6" fillId="2" borderId="3" xfId="0" quotePrefix="1" applyFont="1" applyFill="1" applyBorder="1" applyAlignment="1" applyProtection="1">
      <alignment horizontal="center"/>
      <protection locked="0"/>
    </xf>
    <xf numFmtId="165" fontId="0" fillId="2" borderId="3" xfId="0" applyNumberFormat="1" applyFill="1" applyBorder="1" applyAlignment="1" applyProtection="1">
      <alignment horizontal="center"/>
      <protection locked="0"/>
    </xf>
    <xf numFmtId="0" fontId="0" fillId="6" borderId="1" xfId="0" applyFill="1" applyBorder="1" applyAlignment="1" applyProtection="1">
      <alignment horizontal="center"/>
      <protection locked="0"/>
    </xf>
    <xf numFmtId="2" fontId="0" fillId="6" borderId="1" xfId="0" applyNumberFormat="1" applyFill="1" applyBorder="1" applyAlignment="1" applyProtection="1">
      <alignment horizontal="center"/>
      <protection locked="0"/>
    </xf>
    <xf numFmtId="164" fontId="0" fillId="6" borderId="1" xfId="0" applyNumberFormat="1" applyFill="1" applyBorder="1" applyAlignment="1" applyProtection="1">
      <alignment horizontal="center"/>
      <protection locked="0"/>
    </xf>
    <xf numFmtId="0" fontId="2" fillId="6" borderId="9" xfId="0" applyFont="1" applyFill="1" applyBorder="1" applyAlignment="1">
      <alignment wrapText="1"/>
    </xf>
    <xf numFmtId="0" fontId="2" fillId="6" borderId="9" xfId="0" applyFont="1" applyFill="1" applyBorder="1" applyAlignment="1" applyProtection="1">
      <alignment horizontal="center"/>
      <protection locked="0"/>
    </xf>
    <xf numFmtId="0" fontId="2" fillId="6" borderId="9" xfId="0" quotePrefix="1" applyFont="1" applyFill="1" applyBorder="1" applyAlignment="1" applyProtection="1">
      <alignment horizontal="center"/>
      <protection locked="0"/>
    </xf>
    <xf numFmtId="0" fontId="2" fillId="6" borderId="9" xfId="0" applyFont="1" applyFill="1" applyBorder="1"/>
    <xf numFmtId="17" fontId="2" fillId="6" borderId="9" xfId="0" quotePrefix="1" applyNumberFormat="1" applyFont="1" applyFill="1" applyBorder="1" applyAlignment="1" applyProtection="1">
      <alignment horizontal="center"/>
      <protection locked="0"/>
    </xf>
    <xf numFmtId="16" fontId="2" fillId="6" borderId="9" xfId="0" quotePrefix="1" applyNumberFormat="1" applyFont="1" applyFill="1" applyBorder="1" applyAlignment="1" applyProtection="1">
      <alignment horizontal="center"/>
      <protection locked="0"/>
    </xf>
    <xf numFmtId="1" fontId="0" fillId="6" borderId="1" xfId="0" applyNumberFormat="1" applyFill="1" applyBorder="1" applyAlignment="1" applyProtection="1">
      <alignment horizontal="center"/>
      <protection locked="0"/>
    </xf>
    <xf numFmtId="165" fontId="0" fillId="6" borderId="1" xfId="0" applyNumberFormat="1" applyFill="1" applyBorder="1" applyAlignment="1" applyProtection="1">
      <alignment horizontal="center"/>
      <protection locked="0"/>
    </xf>
    <xf numFmtId="0" fontId="13" fillId="0" borderId="0" xfId="0" applyFont="1" applyProtection="1">
      <protection locked="0"/>
    </xf>
    <xf numFmtId="1" fontId="13" fillId="2" borderId="3" xfId="0" applyNumberFormat="1" applyFont="1" applyFill="1" applyBorder="1" applyAlignment="1" applyProtection="1">
      <alignment horizontal="center"/>
      <protection locked="0"/>
    </xf>
    <xf numFmtId="0" fontId="2" fillId="0" borderId="3" xfId="0" applyFont="1" applyFill="1" applyBorder="1" applyAlignment="1" applyProtection="1">
      <alignment horizontal="center"/>
      <protection locked="0"/>
    </xf>
    <xf numFmtId="0" fontId="2" fillId="0" borderId="5" xfId="0" applyFont="1" applyFill="1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5" fillId="0" borderId="5" xfId="0" applyFont="1" applyBorder="1" applyAlignment="1" applyProtection="1">
      <alignment horizontal="center"/>
      <protection locked="0"/>
    </xf>
    <xf numFmtId="0" fontId="5" fillId="0" borderId="6" xfId="0" applyFont="1" applyBorder="1" applyAlignment="1" applyProtection="1">
      <alignment horizontal="center"/>
      <protection locked="0"/>
    </xf>
    <xf numFmtId="0" fontId="5" fillId="0" borderId="7" xfId="0" applyFont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G"/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28576</xdr:rowOff>
    </xdr:from>
    <xdr:to>
      <xdr:col>0</xdr:col>
      <xdr:colOff>914400</xdr:colOff>
      <xdr:row>4</xdr:row>
      <xdr:rowOff>12211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" y="28576"/>
          <a:ext cx="733425" cy="821835"/>
        </a:xfrm>
        <a:prstGeom prst="rect">
          <a:avLst/>
        </a:prstGeom>
      </xdr:spPr>
    </xdr:pic>
    <xdr:clientData/>
  </xdr:twoCellAnchor>
  <xdr:twoCellAnchor editAs="oneCell">
    <xdr:from>
      <xdr:col>11</xdr:col>
      <xdr:colOff>171450</xdr:colOff>
      <xdr:row>0</xdr:row>
      <xdr:rowOff>66675</xdr:rowOff>
    </xdr:from>
    <xdr:to>
      <xdr:col>12</xdr:col>
      <xdr:colOff>400050</xdr:colOff>
      <xdr:row>3</xdr:row>
      <xdr:rowOff>68978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34350" y="257175"/>
          <a:ext cx="876300" cy="65000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28576</xdr:rowOff>
    </xdr:from>
    <xdr:to>
      <xdr:col>1</xdr:col>
      <xdr:colOff>0</xdr:colOff>
      <xdr:row>4</xdr:row>
      <xdr:rowOff>12211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" y="28576"/>
          <a:ext cx="733425" cy="821835"/>
        </a:xfrm>
        <a:prstGeom prst="rect">
          <a:avLst/>
        </a:prstGeom>
      </xdr:spPr>
    </xdr:pic>
    <xdr:clientData/>
  </xdr:twoCellAnchor>
  <xdr:twoCellAnchor editAs="oneCell">
    <xdr:from>
      <xdr:col>11</xdr:col>
      <xdr:colOff>171450</xdr:colOff>
      <xdr:row>0</xdr:row>
      <xdr:rowOff>66675</xdr:rowOff>
    </xdr:from>
    <xdr:to>
      <xdr:col>12</xdr:col>
      <xdr:colOff>400050</xdr:colOff>
      <xdr:row>3</xdr:row>
      <xdr:rowOff>68978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86675" y="66675"/>
          <a:ext cx="876300" cy="65000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28576</xdr:rowOff>
    </xdr:from>
    <xdr:to>
      <xdr:col>0</xdr:col>
      <xdr:colOff>914400</xdr:colOff>
      <xdr:row>4</xdr:row>
      <xdr:rowOff>12211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" y="28576"/>
          <a:ext cx="733425" cy="821835"/>
        </a:xfrm>
        <a:prstGeom prst="rect">
          <a:avLst/>
        </a:prstGeom>
      </xdr:spPr>
    </xdr:pic>
    <xdr:clientData/>
  </xdr:twoCellAnchor>
  <xdr:twoCellAnchor editAs="oneCell">
    <xdr:from>
      <xdr:col>11</xdr:col>
      <xdr:colOff>238125</xdr:colOff>
      <xdr:row>0</xdr:row>
      <xdr:rowOff>28575</xdr:rowOff>
    </xdr:from>
    <xdr:to>
      <xdr:col>12</xdr:col>
      <xdr:colOff>402552</xdr:colOff>
      <xdr:row>4</xdr:row>
      <xdr:rowOff>50800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53350" y="28575"/>
          <a:ext cx="812127" cy="8604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28576</xdr:rowOff>
    </xdr:from>
    <xdr:to>
      <xdr:col>0</xdr:col>
      <xdr:colOff>866775</xdr:colOff>
      <xdr:row>3</xdr:row>
      <xdr:rowOff>126511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" y="28576"/>
          <a:ext cx="685800" cy="745635"/>
        </a:xfrm>
        <a:prstGeom prst="rect">
          <a:avLst/>
        </a:prstGeom>
      </xdr:spPr>
    </xdr:pic>
    <xdr:clientData/>
  </xdr:twoCellAnchor>
  <xdr:twoCellAnchor editAs="oneCell">
    <xdr:from>
      <xdr:col>11</xdr:col>
      <xdr:colOff>171450</xdr:colOff>
      <xdr:row>0</xdr:row>
      <xdr:rowOff>66675</xdr:rowOff>
    </xdr:from>
    <xdr:to>
      <xdr:col>12</xdr:col>
      <xdr:colOff>400050</xdr:colOff>
      <xdr:row>2</xdr:row>
      <xdr:rowOff>183278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66675"/>
          <a:ext cx="876300" cy="65000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28576</xdr:rowOff>
    </xdr:from>
    <xdr:to>
      <xdr:col>0</xdr:col>
      <xdr:colOff>914400</xdr:colOff>
      <xdr:row>4</xdr:row>
      <xdr:rowOff>12211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559BAD2B-81AF-4245-A185-7D8155ACA5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" y="28576"/>
          <a:ext cx="733425" cy="821835"/>
        </a:xfrm>
        <a:prstGeom prst="rect">
          <a:avLst/>
        </a:prstGeom>
      </xdr:spPr>
    </xdr:pic>
    <xdr:clientData/>
  </xdr:twoCellAnchor>
  <xdr:twoCellAnchor editAs="oneCell">
    <xdr:from>
      <xdr:col>12</xdr:col>
      <xdr:colOff>238125</xdr:colOff>
      <xdr:row>0</xdr:row>
      <xdr:rowOff>28575</xdr:rowOff>
    </xdr:from>
    <xdr:to>
      <xdr:col>13</xdr:col>
      <xdr:colOff>402552</xdr:colOff>
      <xdr:row>4</xdr:row>
      <xdr:rowOff>50800</xdr:rowOff>
    </xdr:to>
    <xdr:pic>
      <xdr:nvPicPr>
        <xdr:cNvPr id="3" name="Picture 5">
          <a:extLst>
            <a:ext uri="{FF2B5EF4-FFF2-40B4-BE49-F238E27FC236}">
              <a16:creationId xmlns:a16="http://schemas.microsoft.com/office/drawing/2014/main" id="{AB5CF41E-BA83-49F7-8950-8A7DF50460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86675" y="28575"/>
          <a:ext cx="764502" cy="8604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J48"/>
  <sheetViews>
    <sheetView zoomScaleNormal="100" workbookViewId="0">
      <pane ySplit="8" topLeftCell="A36" activePane="bottomLeft" state="frozen"/>
      <selection pane="bottomLeft" activeCell="D53" sqref="D53"/>
    </sheetView>
  </sheetViews>
  <sheetFormatPr defaultColWidth="9.140625" defaultRowHeight="15" x14ac:dyDescent="0.25"/>
  <cols>
    <col min="1" max="1" width="14.42578125" customWidth="1"/>
    <col min="2" max="2" width="13.5703125" customWidth="1"/>
    <col min="3" max="3" width="10.5703125" customWidth="1"/>
    <col min="4" max="13" width="9" customWidth="1"/>
    <col min="14" max="14" width="13.140625" customWidth="1"/>
    <col min="15" max="20" width="10" customWidth="1"/>
    <col min="21" max="21" width="14.28515625" bestFit="1" customWidth="1"/>
  </cols>
  <sheetData>
    <row r="1" spans="1:36" x14ac:dyDescent="0.25">
      <c r="A1" s="1"/>
      <c r="B1" s="4"/>
      <c r="C1" s="5"/>
      <c r="D1" s="4"/>
      <c r="E1" s="4"/>
      <c r="F1" s="1"/>
      <c r="G1" s="1"/>
      <c r="H1" s="4"/>
      <c r="I1" s="4"/>
      <c r="J1" s="7" t="s">
        <v>3</v>
      </c>
      <c r="K1" s="4"/>
      <c r="L1" s="4"/>
      <c r="M1" s="4"/>
    </row>
    <row r="2" spans="1:36" ht="21" x14ac:dyDescent="0.35">
      <c r="A2" s="1"/>
      <c r="B2" s="4"/>
      <c r="C2" s="1"/>
      <c r="D2" s="4"/>
      <c r="E2" s="12" t="s">
        <v>33</v>
      </c>
      <c r="F2" s="1"/>
      <c r="G2" s="1"/>
      <c r="H2" s="8"/>
      <c r="I2" s="4"/>
      <c r="J2" s="7" t="s">
        <v>0</v>
      </c>
      <c r="K2" s="4"/>
      <c r="L2" s="4"/>
      <c r="M2" s="4"/>
      <c r="P2" s="12" t="s">
        <v>33</v>
      </c>
    </row>
    <row r="3" spans="1:36" x14ac:dyDescent="0.25">
      <c r="A3" s="1"/>
      <c r="B3" s="4"/>
      <c r="C3" s="1"/>
      <c r="D3" s="4"/>
      <c r="E3" s="13" t="s">
        <v>32</v>
      </c>
      <c r="G3" s="1"/>
      <c r="H3" s="4"/>
      <c r="I3" s="4"/>
      <c r="J3" s="7" t="s">
        <v>1</v>
      </c>
      <c r="K3" s="4"/>
      <c r="L3" s="4"/>
      <c r="M3" s="4"/>
      <c r="P3" s="13" t="s">
        <v>32</v>
      </c>
    </row>
    <row r="4" spans="1:36" x14ac:dyDescent="0.25">
      <c r="A4" s="1"/>
      <c r="B4" s="4"/>
      <c r="C4" s="4"/>
      <c r="D4" s="44" t="s">
        <v>45</v>
      </c>
      <c r="E4" s="45" t="s">
        <v>31</v>
      </c>
      <c r="F4" s="46" t="s">
        <v>38</v>
      </c>
      <c r="G4" s="4"/>
      <c r="H4" s="4"/>
      <c r="I4" s="4"/>
      <c r="J4" s="9" t="s">
        <v>2</v>
      </c>
      <c r="K4" s="4"/>
      <c r="L4" s="4"/>
      <c r="M4" s="4"/>
      <c r="P4" s="13" t="s">
        <v>31</v>
      </c>
    </row>
    <row r="5" spans="1:36" x14ac:dyDescent="0.25">
      <c r="A5" s="18" t="s">
        <v>35</v>
      </c>
      <c r="B5" s="19"/>
      <c r="C5" s="19"/>
      <c r="D5" s="19"/>
      <c r="E5" s="20"/>
      <c r="F5" s="21"/>
      <c r="G5" s="19"/>
      <c r="H5" s="19"/>
      <c r="I5" s="19"/>
      <c r="J5" s="22"/>
      <c r="K5" s="19"/>
      <c r="L5" s="19"/>
      <c r="M5" s="19"/>
      <c r="N5" s="14" t="s">
        <v>34</v>
      </c>
    </row>
    <row r="6" spans="1:36" x14ac:dyDescent="0.25">
      <c r="A6" s="15" t="s">
        <v>24</v>
      </c>
      <c r="B6" s="16"/>
      <c r="C6" s="17" t="s">
        <v>16</v>
      </c>
      <c r="D6" s="167" t="s">
        <v>17</v>
      </c>
      <c r="E6" s="167"/>
      <c r="F6" s="167"/>
      <c r="G6" s="167"/>
      <c r="H6" s="167"/>
      <c r="I6" s="167"/>
      <c r="J6" s="167"/>
      <c r="K6" s="167"/>
      <c r="L6" s="167"/>
      <c r="M6" s="167"/>
      <c r="N6" s="2" t="s">
        <v>24</v>
      </c>
      <c r="O6" s="168" t="s">
        <v>17</v>
      </c>
      <c r="P6" s="169"/>
      <c r="Q6" s="169"/>
      <c r="R6" s="169"/>
      <c r="S6" s="169"/>
      <c r="T6" s="170"/>
      <c r="U6" s="6"/>
      <c r="V6" s="171" t="s">
        <v>25</v>
      </c>
      <c r="W6" s="172"/>
      <c r="X6" s="172"/>
      <c r="Y6" s="173"/>
    </row>
    <row r="7" spans="1:36" ht="15.75" thickBot="1" x14ac:dyDescent="0.3">
      <c r="A7" s="3" t="s">
        <v>30</v>
      </c>
      <c r="B7" s="10" t="s">
        <v>4</v>
      </c>
      <c r="C7" s="10" t="s">
        <v>5</v>
      </c>
      <c r="D7" s="10" t="s">
        <v>6</v>
      </c>
      <c r="E7" s="10" t="s">
        <v>7</v>
      </c>
      <c r="F7" s="10" t="s">
        <v>8</v>
      </c>
      <c r="G7" s="10" t="s">
        <v>9</v>
      </c>
      <c r="H7" s="10" t="s">
        <v>10</v>
      </c>
      <c r="I7" s="10" t="s">
        <v>11</v>
      </c>
      <c r="J7" s="10" t="s">
        <v>12</v>
      </c>
      <c r="K7" s="10" t="s">
        <v>13</v>
      </c>
      <c r="L7" s="11" t="s">
        <v>14</v>
      </c>
      <c r="M7" s="10" t="s">
        <v>15</v>
      </c>
      <c r="N7" s="3" t="s">
        <v>30</v>
      </c>
      <c r="O7" s="10" t="s">
        <v>18</v>
      </c>
      <c r="P7" s="10" t="s">
        <v>19</v>
      </c>
      <c r="Q7" s="10" t="s">
        <v>20</v>
      </c>
      <c r="R7" s="10" t="s">
        <v>21</v>
      </c>
      <c r="S7" s="10" t="s">
        <v>22</v>
      </c>
      <c r="T7" s="10" t="s">
        <v>23</v>
      </c>
      <c r="U7" s="6"/>
      <c r="V7" s="10" t="s">
        <v>26</v>
      </c>
      <c r="W7" s="10" t="s">
        <v>27</v>
      </c>
      <c r="X7" s="10" t="s">
        <v>28</v>
      </c>
      <c r="Y7" s="10" t="s">
        <v>29</v>
      </c>
    </row>
    <row r="8" spans="1:36" s="36" customFormat="1" ht="15.75" thickTop="1" x14ac:dyDescent="0.25">
      <c r="A8" s="103" t="s">
        <v>62</v>
      </c>
      <c r="B8" s="104"/>
      <c r="C8" s="105" t="s">
        <v>55</v>
      </c>
      <c r="D8" s="105" t="s">
        <v>63</v>
      </c>
      <c r="E8" s="105" t="s">
        <v>64</v>
      </c>
      <c r="F8" s="105"/>
      <c r="G8" s="105" t="s">
        <v>65</v>
      </c>
      <c r="H8" s="105" t="s">
        <v>52</v>
      </c>
      <c r="I8" s="105"/>
      <c r="J8" s="105"/>
      <c r="K8" s="105" t="s">
        <v>53</v>
      </c>
      <c r="L8" s="106"/>
      <c r="M8" s="105" t="s">
        <v>54</v>
      </c>
      <c r="N8" s="103" t="s">
        <v>56</v>
      </c>
      <c r="O8" s="105" t="s">
        <v>66</v>
      </c>
      <c r="P8" s="105" t="s">
        <v>58</v>
      </c>
      <c r="Q8" s="105" t="s">
        <v>67</v>
      </c>
      <c r="R8" s="105" t="s">
        <v>68</v>
      </c>
      <c r="S8" s="107" t="s">
        <v>82</v>
      </c>
      <c r="T8" s="106" t="s">
        <v>61</v>
      </c>
      <c r="U8" s="34"/>
      <c r="V8" s="31"/>
      <c r="W8" s="31"/>
      <c r="X8" s="31"/>
      <c r="Y8" s="31"/>
    </row>
    <row r="9" spans="1:36" x14ac:dyDescent="0.25">
      <c r="A9" s="115" t="s">
        <v>76</v>
      </c>
      <c r="B9" s="37">
        <v>5.94</v>
      </c>
      <c r="C9" s="37">
        <v>4.68</v>
      </c>
      <c r="D9" s="37">
        <v>18.2</v>
      </c>
      <c r="E9" s="37">
        <v>634</v>
      </c>
      <c r="F9" s="37">
        <v>44</v>
      </c>
      <c r="G9" s="37">
        <v>492</v>
      </c>
      <c r="H9" s="38">
        <v>97.6</v>
      </c>
      <c r="I9" s="37">
        <v>282</v>
      </c>
      <c r="J9" s="37">
        <v>396</v>
      </c>
      <c r="K9" s="37">
        <v>304</v>
      </c>
      <c r="L9" s="37">
        <v>49</v>
      </c>
      <c r="M9" s="37">
        <v>48.2</v>
      </c>
      <c r="N9" s="115" t="str">
        <f>A9</f>
        <v>12,08,2020</v>
      </c>
      <c r="O9" s="37">
        <v>2.69</v>
      </c>
      <c r="P9" s="37">
        <v>1.36</v>
      </c>
      <c r="Q9" s="37">
        <v>1.44</v>
      </c>
      <c r="R9" s="37">
        <v>0.59</v>
      </c>
      <c r="S9" s="37">
        <v>0.12</v>
      </c>
      <c r="T9" s="37">
        <v>0.06</v>
      </c>
      <c r="U9" s="6"/>
      <c r="V9" s="30">
        <f>E9/G9</f>
        <v>1.2886178861788617</v>
      </c>
      <c r="W9" s="30">
        <f>E9/H9</f>
        <v>6.4959016393442628</v>
      </c>
      <c r="X9" s="30">
        <f>E9/(D9+I9)</f>
        <v>2.1119253830779483</v>
      </c>
      <c r="Y9" s="30">
        <f>G9/H9</f>
        <v>5.0409836065573774</v>
      </c>
    </row>
    <row r="10" spans="1:36" s="51" customFormat="1" ht="30" customHeight="1" x14ac:dyDescent="0.25">
      <c r="A10" s="48" t="s">
        <v>71</v>
      </c>
      <c r="B10" s="53" t="s">
        <v>40</v>
      </c>
      <c r="C10" s="49" t="s">
        <v>39</v>
      </c>
      <c r="D10" s="59">
        <v>5.15</v>
      </c>
      <c r="E10" s="63">
        <v>4.96</v>
      </c>
      <c r="F10" s="63"/>
      <c r="G10" s="63">
        <v>5.59</v>
      </c>
      <c r="H10" s="59">
        <v>0.55000000000000004</v>
      </c>
      <c r="I10" s="63"/>
      <c r="J10" s="63"/>
      <c r="K10" s="63">
        <v>2.08</v>
      </c>
      <c r="L10" s="63"/>
      <c r="M10" s="63">
        <v>0.66</v>
      </c>
      <c r="N10" s="48" t="str">
        <f>A10</f>
        <v>03,09,2020</v>
      </c>
      <c r="O10" s="63">
        <v>140</v>
      </c>
      <c r="P10" s="63">
        <v>70</v>
      </c>
      <c r="Q10" s="63">
        <v>22</v>
      </c>
      <c r="R10" s="63">
        <v>42</v>
      </c>
      <c r="S10" s="64">
        <v>22</v>
      </c>
      <c r="T10" s="63">
        <v>5</v>
      </c>
      <c r="U10" s="34"/>
      <c r="V10" s="50">
        <f t="shared" ref="V10:V15" si="0">E10/G10</f>
        <v>0.88729874776386408</v>
      </c>
      <c r="W10" s="50">
        <f t="shared" ref="W10:W15" si="1">E10/H10</f>
        <v>9.0181818181818176</v>
      </c>
      <c r="X10" s="50">
        <f>E10/D10</f>
        <v>0.96310679611650474</v>
      </c>
      <c r="Y10" s="50">
        <f t="shared" ref="Y10:Y15" si="2">G10/H10</f>
        <v>10.163636363636362</v>
      </c>
      <c r="Z10" s="36"/>
      <c r="AA10" s="36"/>
      <c r="AB10" s="36"/>
      <c r="AC10" s="36"/>
      <c r="AD10" s="36"/>
      <c r="AE10" s="36"/>
      <c r="AF10" s="36"/>
      <c r="AG10" s="36"/>
      <c r="AH10" s="36"/>
      <c r="AI10" s="36"/>
      <c r="AJ10" s="36"/>
    </row>
    <row r="11" spans="1:36" x14ac:dyDescent="0.25">
      <c r="A11" s="115" t="s">
        <v>77</v>
      </c>
      <c r="B11" s="37">
        <v>7.85</v>
      </c>
      <c r="C11" s="37">
        <v>9.26</v>
      </c>
      <c r="D11" s="37">
        <v>0</v>
      </c>
      <c r="E11" s="37">
        <v>1120</v>
      </c>
      <c r="F11" s="37">
        <v>210</v>
      </c>
      <c r="G11" s="37">
        <v>1032</v>
      </c>
      <c r="H11" s="38">
        <v>358</v>
      </c>
      <c r="I11" s="37">
        <v>316</v>
      </c>
      <c r="J11" s="37">
        <v>1210</v>
      </c>
      <c r="K11" s="37">
        <v>960</v>
      </c>
      <c r="L11" s="37">
        <v>357</v>
      </c>
      <c r="M11" s="37">
        <v>0</v>
      </c>
      <c r="N11" s="115" t="str">
        <f>A11</f>
        <v>07,09,2020</v>
      </c>
      <c r="O11" s="37">
        <v>7.56</v>
      </c>
      <c r="P11" s="37">
        <v>2.1</v>
      </c>
      <c r="Q11" s="37">
        <v>2.46</v>
      </c>
      <c r="R11" s="37">
        <v>1.9</v>
      </c>
      <c r="S11" s="37">
        <v>0</v>
      </c>
      <c r="T11" s="37">
        <v>0.25</v>
      </c>
      <c r="U11" s="6"/>
      <c r="V11" s="30">
        <f t="shared" si="0"/>
        <v>1.0852713178294573</v>
      </c>
      <c r="W11" s="30">
        <f t="shared" si="1"/>
        <v>3.1284916201117317</v>
      </c>
      <c r="X11" s="30">
        <f t="shared" ref="X11" si="3">E11/(D11+I11)</f>
        <v>3.5443037974683542</v>
      </c>
      <c r="Y11" s="30">
        <f t="shared" si="2"/>
        <v>2.8826815642458099</v>
      </c>
    </row>
    <row r="12" spans="1:36" s="36" customFormat="1" ht="30.75" customHeight="1" x14ac:dyDescent="0.25">
      <c r="A12" s="48" t="s">
        <v>73</v>
      </c>
      <c r="B12" s="53" t="s">
        <v>40</v>
      </c>
      <c r="C12" s="49" t="s">
        <v>39</v>
      </c>
      <c r="D12" s="63">
        <v>4.5999999999999996</v>
      </c>
      <c r="E12" s="59">
        <v>6.5</v>
      </c>
      <c r="F12" s="63"/>
      <c r="G12" s="63">
        <v>4.42</v>
      </c>
      <c r="H12" s="59">
        <v>0.43</v>
      </c>
      <c r="I12" s="63"/>
      <c r="J12" s="63"/>
      <c r="K12" s="63">
        <v>1.75</v>
      </c>
      <c r="L12" s="63"/>
      <c r="M12" s="63">
        <v>0.57999999999999996</v>
      </c>
      <c r="N12" s="48" t="str">
        <f t="shared" ref="N12:N23" si="4">A12</f>
        <v>18,09,2020</v>
      </c>
      <c r="O12" s="63">
        <v>195</v>
      </c>
      <c r="P12" s="63">
        <v>92</v>
      </c>
      <c r="Q12" s="63">
        <v>18.8</v>
      </c>
      <c r="R12" s="63">
        <v>25</v>
      </c>
      <c r="S12" s="63">
        <v>15</v>
      </c>
      <c r="T12" s="59">
        <v>3.6</v>
      </c>
      <c r="U12" s="34"/>
      <c r="V12" s="50">
        <f t="shared" si="0"/>
        <v>1.4705882352941178</v>
      </c>
      <c r="W12" s="50">
        <f t="shared" si="1"/>
        <v>15.116279069767442</v>
      </c>
      <c r="X12" s="52">
        <f>E12/D12</f>
        <v>1.4130434782608696</v>
      </c>
      <c r="Y12" s="50">
        <f t="shared" si="2"/>
        <v>10.279069767441861</v>
      </c>
    </row>
    <row r="13" spans="1:36" x14ac:dyDescent="0.25">
      <c r="A13" s="115" t="s">
        <v>78</v>
      </c>
      <c r="B13" s="26">
        <v>7.64</v>
      </c>
      <c r="C13" s="25">
        <v>8</v>
      </c>
      <c r="D13" s="26">
        <v>0</v>
      </c>
      <c r="E13" s="26">
        <v>634</v>
      </c>
      <c r="F13" s="26">
        <v>230</v>
      </c>
      <c r="G13" s="26">
        <v>1170</v>
      </c>
      <c r="H13" s="29">
        <v>368</v>
      </c>
      <c r="I13" s="26">
        <v>258</v>
      </c>
      <c r="J13" s="26">
        <v>980</v>
      </c>
      <c r="K13" s="26">
        <v>956</v>
      </c>
      <c r="L13" s="26">
        <v>242</v>
      </c>
      <c r="M13" s="26">
        <v>0</v>
      </c>
      <c r="N13" s="115" t="str">
        <f t="shared" si="4"/>
        <v>22,09,2020</v>
      </c>
      <c r="O13" s="26">
        <v>6.72</v>
      </c>
      <c r="P13" s="26">
        <v>1.3</v>
      </c>
      <c r="Q13" s="26">
        <v>3.16</v>
      </c>
      <c r="R13" s="26">
        <v>2.16</v>
      </c>
      <c r="S13" s="26">
        <v>0</v>
      </c>
      <c r="T13" s="26">
        <v>0.26</v>
      </c>
      <c r="U13" s="6"/>
      <c r="V13" s="69">
        <f t="shared" si="0"/>
        <v>0.54188034188034184</v>
      </c>
      <c r="W13" s="30">
        <f t="shared" si="1"/>
        <v>1.7228260869565217</v>
      </c>
      <c r="X13" s="69">
        <f>E13/(I13+D13)</f>
        <v>2.4573643410852712</v>
      </c>
      <c r="Y13" s="30">
        <f t="shared" si="2"/>
        <v>3.1793478260869565</v>
      </c>
    </row>
    <row r="14" spans="1:36" ht="30" x14ac:dyDescent="0.25">
      <c r="A14" s="48" t="s">
        <v>75</v>
      </c>
      <c r="B14" s="53" t="s">
        <v>40</v>
      </c>
      <c r="C14" s="49" t="s">
        <v>39</v>
      </c>
      <c r="D14" s="63">
        <v>4.3</v>
      </c>
      <c r="E14" s="63">
        <v>3.99</v>
      </c>
      <c r="F14" s="49"/>
      <c r="G14" s="63">
        <v>3.25</v>
      </c>
      <c r="H14" s="59">
        <v>0.5</v>
      </c>
      <c r="I14" s="49"/>
      <c r="J14" s="49"/>
      <c r="K14" s="59">
        <v>1.1000000000000001</v>
      </c>
      <c r="L14" s="49"/>
      <c r="M14" s="63">
        <v>0.48</v>
      </c>
      <c r="N14" s="48" t="str">
        <f t="shared" si="4"/>
        <v>05,10,2020</v>
      </c>
      <c r="O14" s="63">
        <v>180</v>
      </c>
      <c r="P14" s="63">
        <v>80</v>
      </c>
      <c r="Q14" s="63">
        <v>22</v>
      </c>
      <c r="R14" s="63">
        <v>28</v>
      </c>
      <c r="S14" s="63">
        <v>15.6</v>
      </c>
      <c r="T14" s="59">
        <v>3.2</v>
      </c>
      <c r="U14" s="6"/>
      <c r="V14" s="50">
        <f t="shared" si="0"/>
        <v>1.2276923076923079</v>
      </c>
      <c r="W14" s="50">
        <f t="shared" si="1"/>
        <v>7.98</v>
      </c>
      <c r="X14" s="52">
        <f t="shared" ref="X14:X15" si="5">E14/D14</f>
        <v>0.9279069767441861</v>
      </c>
      <c r="Y14" s="50">
        <f t="shared" si="2"/>
        <v>6.5</v>
      </c>
    </row>
    <row r="15" spans="1:36" ht="32.25" customHeight="1" x14ac:dyDescent="0.25">
      <c r="A15" s="48" t="s">
        <v>75</v>
      </c>
      <c r="B15" s="53" t="s">
        <v>41</v>
      </c>
      <c r="C15" s="49" t="s">
        <v>39</v>
      </c>
      <c r="D15" s="59">
        <v>4</v>
      </c>
      <c r="E15" s="63">
        <v>4.1100000000000003</v>
      </c>
      <c r="F15" s="49"/>
      <c r="G15" s="63">
        <v>6.06</v>
      </c>
      <c r="H15" s="59">
        <v>0.57999999999999996</v>
      </c>
      <c r="I15" s="49"/>
      <c r="J15" s="49"/>
      <c r="K15" s="63">
        <v>2.5</v>
      </c>
      <c r="L15" s="49"/>
      <c r="M15" s="63">
        <v>0.56999999999999995</v>
      </c>
      <c r="N15" s="48" t="str">
        <f t="shared" si="4"/>
        <v>05,10,2020</v>
      </c>
      <c r="O15" s="63">
        <v>220</v>
      </c>
      <c r="P15" s="63">
        <v>166</v>
      </c>
      <c r="Q15" s="63">
        <v>22</v>
      </c>
      <c r="R15" s="63">
        <v>44</v>
      </c>
      <c r="S15" s="63">
        <v>12.8</v>
      </c>
      <c r="T15" s="63">
        <v>3.8</v>
      </c>
      <c r="U15" s="6"/>
      <c r="V15" s="50">
        <f t="shared" si="0"/>
        <v>0.67821782178217827</v>
      </c>
      <c r="W15" s="50">
        <f t="shared" si="1"/>
        <v>7.0862068965517251</v>
      </c>
      <c r="X15" s="52">
        <f t="shared" si="5"/>
        <v>1.0275000000000001</v>
      </c>
      <c r="Y15" s="50">
        <f t="shared" si="2"/>
        <v>10.448275862068966</v>
      </c>
    </row>
    <row r="16" spans="1:36" x14ac:dyDescent="0.25">
      <c r="A16" s="115" t="s">
        <v>79</v>
      </c>
      <c r="B16" s="37">
        <v>7.26</v>
      </c>
      <c r="C16" s="37">
        <v>5.3</v>
      </c>
      <c r="D16" s="37">
        <v>0</v>
      </c>
      <c r="E16" s="37">
        <v>364</v>
      </c>
      <c r="F16" s="37">
        <v>127</v>
      </c>
      <c r="G16" s="37">
        <v>630</v>
      </c>
      <c r="H16" s="38">
        <v>197</v>
      </c>
      <c r="I16" s="37">
        <v>138</v>
      </c>
      <c r="J16" s="37">
        <v>630</v>
      </c>
      <c r="K16" s="37">
        <v>497</v>
      </c>
      <c r="L16" s="37">
        <v>88</v>
      </c>
      <c r="M16" s="37">
        <v>0</v>
      </c>
      <c r="N16" s="115" t="str">
        <f t="shared" si="4"/>
        <v>13,10,2020</v>
      </c>
      <c r="O16" s="37">
        <v>4.9000000000000004</v>
      </c>
      <c r="P16" s="69">
        <v>0.54</v>
      </c>
      <c r="Q16" s="37">
        <v>0.88</v>
      </c>
      <c r="R16" s="37">
        <v>1.58</v>
      </c>
      <c r="S16" s="37">
        <v>0.32</v>
      </c>
      <c r="T16" s="69">
        <v>0.14000000000000001</v>
      </c>
      <c r="U16" s="6"/>
      <c r="V16" s="30">
        <f t="shared" ref="V16" si="6">E16/G16</f>
        <v>0.57777777777777772</v>
      </c>
      <c r="W16" s="30">
        <f t="shared" ref="W16" si="7">E16/H16</f>
        <v>1.8477157360406091</v>
      </c>
      <c r="X16" s="30">
        <f t="shared" ref="X16" si="8">E16/(D16+I16)</f>
        <v>2.63768115942029</v>
      </c>
      <c r="Y16" s="30">
        <f t="shared" ref="Y16" si="9">G16/H16</f>
        <v>3.1979695431472082</v>
      </c>
    </row>
    <row r="17" spans="1:25" ht="30" x14ac:dyDescent="0.25">
      <c r="A17" s="48" t="s">
        <v>80</v>
      </c>
      <c r="B17" s="53" t="s">
        <v>40</v>
      </c>
      <c r="C17" s="49" t="s">
        <v>39</v>
      </c>
      <c r="D17" s="59">
        <v>4.0999999999999996</v>
      </c>
      <c r="E17" s="63">
        <v>3.33</v>
      </c>
      <c r="F17" s="49"/>
      <c r="G17" s="63">
        <v>3.01</v>
      </c>
      <c r="H17" s="59">
        <v>0.37</v>
      </c>
      <c r="I17" s="49"/>
      <c r="J17" s="49"/>
      <c r="K17" s="63">
        <v>0.7</v>
      </c>
      <c r="L17" s="49"/>
      <c r="M17" s="59">
        <v>0.47</v>
      </c>
      <c r="N17" s="48" t="str">
        <f t="shared" si="4"/>
        <v>21,10,2020</v>
      </c>
      <c r="O17" s="63">
        <v>149</v>
      </c>
      <c r="P17" s="63">
        <v>85</v>
      </c>
      <c r="Q17" s="63">
        <v>16.5</v>
      </c>
      <c r="R17" s="63">
        <v>27</v>
      </c>
      <c r="S17" s="63">
        <v>13</v>
      </c>
      <c r="T17" s="63">
        <v>3</v>
      </c>
      <c r="U17" s="6"/>
      <c r="V17" s="52">
        <f>E17/G17</f>
        <v>1.106312292358804</v>
      </c>
      <c r="W17" s="50">
        <f>E17/H17</f>
        <v>9</v>
      </c>
      <c r="X17" s="50">
        <f>E17/D17</f>
        <v>0.81219512195121957</v>
      </c>
      <c r="Y17" s="50">
        <f>G17/H17</f>
        <v>8.1351351351351351</v>
      </c>
    </row>
    <row r="18" spans="1:25" ht="30" customHeight="1" x14ac:dyDescent="0.25">
      <c r="A18" s="48" t="s">
        <v>80</v>
      </c>
      <c r="B18" s="53" t="s">
        <v>41</v>
      </c>
      <c r="C18" s="49" t="s">
        <v>39</v>
      </c>
      <c r="D18" s="60">
        <v>3.4</v>
      </c>
      <c r="E18" s="60">
        <v>3.84</v>
      </c>
      <c r="F18" s="71"/>
      <c r="G18" s="60">
        <v>5.98</v>
      </c>
      <c r="H18" s="61">
        <v>0.5</v>
      </c>
      <c r="I18" s="71"/>
      <c r="J18" s="71"/>
      <c r="K18" s="60">
        <v>2.38</v>
      </c>
      <c r="L18" s="71"/>
      <c r="M18" s="60">
        <v>0.65</v>
      </c>
      <c r="N18" s="48" t="str">
        <f t="shared" si="4"/>
        <v>21,10,2020</v>
      </c>
      <c r="O18" s="60">
        <v>242</v>
      </c>
      <c r="P18" s="60">
        <v>160</v>
      </c>
      <c r="Q18" s="60">
        <v>25</v>
      </c>
      <c r="R18" s="60">
        <v>38</v>
      </c>
      <c r="S18" s="60">
        <v>10.5</v>
      </c>
      <c r="T18" s="60">
        <v>3.4</v>
      </c>
      <c r="U18" s="6"/>
      <c r="V18" s="52">
        <f>E18/G18</f>
        <v>0.64214046822742465</v>
      </c>
      <c r="W18" s="50">
        <f>E18/H18</f>
        <v>7.68</v>
      </c>
      <c r="X18" s="50">
        <f>E18/D18</f>
        <v>1.1294117647058823</v>
      </c>
      <c r="Y18" s="50">
        <f>G18/H18</f>
        <v>11.96</v>
      </c>
    </row>
    <row r="19" spans="1:25" x14ac:dyDescent="0.25">
      <c r="A19" s="115" t="s">
        <v>83</v>
      </c>
      <c r="B19" s="26">
        <v>7.21</v>
      </c>
      <c r="C19" s="26">
        <v>4.37</v>
      </c>
      <c r="D19" s="26">
        <v>0</v>
      </c>
      <c r="E19" s="26">
        <v>330</v>
      </c>
      <c r="F19" s="26">
        <v>93</v>
      </c>
      <c r="G19" s="26">
        <v>552</v>
      </c>
      <c r="H19" s="26">
        <v>151</v>
      </c>
      <c r="I19" s="26">
        <v>163</v>
      </c>
      <c r="J19" s="26">
        <v>520</v>
      </c>
      <c r="K19" s="26">
        <v>447</v>
      </c>
      <c r="L19" s="26">
        <v>103</v>
      </c>
      <c r="M19" s="27">
        <v>0</v>
      </c>
      <c r="N19" s="115" t="str">
        <f t="shared" si="4"/>
        <v>03,11,2020</v>
      </c>
      <c r="O19" s="26">
        <v>3.18</v>
      </c>
      <c r="P19" s="26">
        <v>0.5</v>
      </c>
      <c r="Q19" s="26">
        <v>1.85</v>
      </c>
      <c r="R19" s="26">
        <v>1.25</v>
      </c>
      <c r="S19" s="26">
        <v>0.04</v>
      </c>
      <c r="T19" s="25">
        <v>0.11</v>
      </c>
      <c r="U19" s="6"/>
      <c r="V19" s="27">
        <f t="shared" ref="V19:V24" si="10">E19/G19</f>
        <v>0.59782608695652173</v>
      </c>
      <c r="W19" s="27">
        <f t="shared" ref="W19:W24" si="11">E19/H19</f>
        <v>2.185430463576159</v>
      </c>
      <c r="X19" s="27">
        <f t="shared" ref="X19:X24" si="12">E19/(D19+I19)</f>
        <v>2.0245398773006134</v>
      </c>
      <c r="Y19" s="27">
        <f t="shared" ref="Y19:Y24" si="13">G19/H19</f>
        <v>3.6556291390728477</v>
      </c>
    </row>
    <row r="20" spans="1:25" ht="30" x14ac:dyDescent="0.25">
      <c r="A20" s="48" t="s">
        <v>84</v>
      </c>
      <c r="B20" s="53" t="s">
        <v>40</v>
      </c>
      <c r="C20" s="49" t="s">
        <v>39</v>
      </c>
      <c r="D20" s="63">
        <v>3.65</v>
      </c>
      <c r="E20" s="63">
        <v>3.19</v>
      </c>
      <c r="F20" s="63"/>
      <c r="G20" s="63">
        <v>2.52</v>
      </c>
      <c r="H20" s="59">
        <v>0.37</v>
      </c>
      <c r="I20" s="63"/>
      <c r="J20" s="63"/>
      <c r="K20" s="63">
        <v>0.8</v>
      </c>
      <c r="L20" s="63"/>
      <c r="M20" s="63">
        <v>0.46</v>
      </c>
      <c r="N20" s="48" t="str">
        <f t="shared" si="4"/>
        <v>06,11,2020</v>
      </c>
      <c r="O20" s="63">
        <v>133</v>
      </c>
      <c r="P20" s="63">
        <v>110</v>
      </c>
      <c r="Q20" s="63">
        <v>21</v>
      </c>
      <c r="R20" s="63">
        <v>27</v>
      </c>
      <c r="S20" s="63">
        <v>18.5</v>
      </c>
      <c r="T20" s="63">
        <v>1.5</v>
      </c>
      <c r="U20" s="6"/>
      <c r="V20" s="50">
        <f t="shared" si="10"/>
        <v>1.2658730158730158</v>
      </c>
      <c r="W20" s="50">
        <f t="shared" si="11"/>
        <v>8.621621621621621</v>
      </c>
      <c r="X20" s="54">
        <f t="shared" si="12"/>
        <v>0.87397260273972599</v>
      </c>
      <c r="Y20" s="50">
        <f t="shared" si="13"/>
        <v>6.8108108108108105</v>
      </c>
    </row>
    <row r="21" spans="1:25" ht="30" x14ac:dyDescent="0.25">
      <c r="A21" s="48" t="s">
        <v>84</v>
      </c>
      <c r="B21" s="53" t="s">
        <v>41</v>
      </c>
      <c r="C21" s="49" t="s">
        <v>39</v>
      </c>
      <c r="D21" s="61">
        <v>3.45</v>
      </c>
      <c r="E21" s="60">
        <v>3.53</v>
      </c>
      <c r="F21" s="60"/>
      <c r="G21" s="61">
        <v>6.33</v>
      </c>
      <c r="H21" s="61">
        <v>0.48</v>
      </c>
      <c r="I21" s="60"/>
      <c r="J21" s="60"/>
      <c r="K21" s="60">
        <v>1.88</v>
      </c>
      <c r="L21" s="60"/>
      <c r="M21" s="60">
        <v>0.63</v>
      </c>
      <c r="N21" s="48" t="str">
        <f t="shared" si="4"/>
        <v>06,11,2020</v>
      </c>
      <c r="O21" s="60">
        <v>180</v>
      </c>
      <c r="P21" s="60">
        <v>190</v>
      </c>
      <c r="Q21" s="60">
        <v>22</v>
      </c>
      <c r="R21" s="60">
        <v>52</v>
      </c>
      <c r="S21" s="60">
        <v>10.5</v>
      </c>
      <c r="T21" s="60">
        <v>2.88</v>
      </c>
      <c r="U21" s="6"/>
      <c r="V21" s="50">
        <f t="shared" si="10"/>
        <v>0.55766192733017372</v>
      </c>
      <c r="W21" s="50">
        <f t="shared" si="11"/>
        <v>7.354166666666667</v>
      </c>
      <c r="X21" s="54">
        <f t="shared" si="12"/>
        <v>1.0231884057971012</v>
      </c>
      <c r="Y21" s="50">
        <f t="shared" si="13"/>
        <v>13.1875</v>
      </c>
    </row>
    <row r="22" spans="1:25" ht="30" x14ac:dyDescent="0.25">
      <c r="A22" s="83" t="s">
        <v>86</v>
      </c>
      <c r="B22" s="53" t="s">
        <v>40</v>
      </c>
      <c r="C22" s="49" t="s">
        <v>39</v>
      </c>
      <c r="D22" s="59">
        <v>3.5</v>
      </c>
      <c r="E22" s="63">
        <v>2.69</v>
      </c>
      <c r="F22" s="63"/>
      <c r="G22" s="63">
        <v>2.13</v>
      </c>
      <c r="H22" s="59">
        <v>0.28999999999999998</v>
      </c>
      <c r="I22" s="63"/>
      <c r="J22" s="63"/>
      <c r="K22" s="63">
        <v>1.2</v>
      </c>
      <c r="L22" s="63"/>
      <c r="M22" s="63">
        <v>0.46</v>
      </c>
      <c r="N22" s="48" t="str">
        <f t="shared" si="4"/>
        <v>24,11,2020</v>
      </c>
      <c r="O22" s="63">
        <v>172</v>
      </c>
      <c r="P22" s="63">
        <v>99</v>
      </c>
      <c r="Q22" s="64">
        <v>16.5</v>
      </c>
      <c r="R22" s="63">
        <v>24</v>
      </c>
      <c r="S22" s="63">
        <v>11</v>
      </c>
      <c r="T22" s="63">
        <v>3.25</v>
      </c>
      <c r="U22" s="6"/>
      <c r="V22" s="50">
        <f t="shared" si="10"/>
        <v>1.2629107981220657</v>
      </c>
      <c r="W22" s="50">
        <f t="shared" si="11"/>
        <v>9.2758620689655178</v>
      </c>
      <c r="X22" s="50">
        <f t="shared" si="12"/>
        <v>0.76857142857142857</v>
      </c>
      <c r="Y22" s="50">
        <f t="shared" si="13"/>
        <v>7.3448275862068968</v>
      </c>
    </row>
    <row r="23" spans="1:25" ht="30" x14ac:dyDescent="0.25">
      <c r="A23" s="83" t="s">
        <v>86</v>
      </c>
      <c r="B23" s="53" t="s">
        <v>41</v>
      </c>
      <c r="C23" s="49" t="s">
        <v>39</v>
      </c>
      <c r="D23" s="61">
        <v>3.4</v>
      </c>
      <c r="E23" s="60">
        <v>3.07</v>
      </c>
      <c r="F23" s="60"/>
      <c r="G23" s="60">
        <v>4.95</v>
      </c>
      <c r="H23" s="61">
        <v>0.37</v>
      </c>
      <c r="I23" s="60"/>
      <c r="J23" s="60"/>
      <c r="K23" s="60">
        <v>2.5</v>
      </c>
      <c r="L23" s="60"/>
      <c r="M23" s="60">
        <v>0.74</v>
      </c>
      <c r="N23" s="48" t="str">
        <f t="shared" si="4"/>
        <v>24,11,2020</v>
      </c>
      <c r="O23" s="60">
        <v>218</v>
      </c>
      <c r="P23" s="60">
        <v>195</v>
      </c>
      <c r="Q23" s="70">
        <v>11.5</v>
      </c>
      <c r="R23" s="60">
        <v>60</v>
      </c>
      <c r="S23" s="60">
        <v>6.5</v>
      </c>
      <c r="T23" s="60">
        <v>5.5</v>
      </c>
      <c r="U23" s="6"/>
      <c r="V23" s="54">
        <f t="shared" si="10"/>
        <v>0.6202020202020202</v>
      </c>
      <c r="W23" s="54">
        <f t="shared" si="11"/>
        <v>8.2972972972972965</v>
      </c>
      <c r="X23" s="54">
        <f t="shared" si="12"/>
        <v>0.90294117647058825</v>
      </c>
      <c r="Y23" s="54">
        <f t="shared" si="13"/>
        <v>13.378378378378379</v>
      </c>
    </row>
    <row r="24" spans="1:25" x14ac:dyDescent="0.25">
      <c r="A24" s="23">
        <v>44159</v>
      </c>
      <c r="B24" s="37">
        <v>7.43</v>
      </c>
      <c r="C24" s="37">
        <v>5.19</v>
      </c>
      <c r="D24" s="37">
        <v>0</v>
      </c>
      <c r="E24" s="37">
        <v>498</v>
      </c>
      <c r="F24" s="37">
        <v>143</v>
      </c>
      <c r="G24" s="37">
        <v>636</v>
      </c>
      <c r="H24" s="38">
        <v>165</v>
      </c>
      <c r="I24" s="37">
        <v>153</v>
      </c>
      <c r="J24" s="37">
        <v>630</v>
      </c>
      <c r="K24" s="37">
        <v>567</v>
      </c>
      <c r="L24" s="37">
        <v>136</v>
      </c>
      <c r="M24" s="38">
        <v>0</v>
      </c>
      <c r="N24" s="23">
        <v>44159</v>
      </c>
      <c r="O24" s="69">
        <v>5.6</v>
      </c>
      <c r="P24" s="69">
        <v>1.4</v>
      </c>
      <c r="Q24" s="37">
        <v>2.14</v>
      </c>
      <c r="R24" s="37">
        <v>1.67</v>
      </c>
      <c r="S24" s="69">
        <v>0.64</v>
      </c>
      <c r="T24" s="69">
        <v>0.16</v>
      </c>
      <c r="U24" s="6"/>
      <c r="V24" s="30">
        <f t="shared" si="10"/>
        <v>0.78301886792452835</v>
      </c>
      <c r="W24" s="30">
        <f t="shared" si="11"/>
        <v>3.0181818181818181</v>
      </c>
      <c r="X24" s="30">
        <f t="shared" si="12"/>
        <v>3.2549019607843137</v>
      </c>
      <c r="Y24" s="30">
        <f t="shared" si="13"/>
        <v>3.8545454545454545</v>
      </c>
    </row>
    <row r="25" spans="1:25" ht="30" x14ac:dyDescent="0.25">
      <c r="A25" s="48" t="s">
        <v>88</v>
      </c>
      <c r="B25" s="53" t="s">
        <v>40</v>
      </c>
      <c r="C25" s="49" t="s">
        <v>39</v>
      </c>
      <c r="D25" s="59">
        <v>3.8</v>
      </c>
      <c r="E25" s="59">
        <v>3.5</v>
      </c>
      <c r="F25" s="59"/>
      <c r="G25" s="59">
        <v>2.2400000000000002</v>
      </c>
      <c r="H25" s="59">
        <v>0.27</v>
      </c>
      <c r="I25" s="59"/>
      <c r="J25" s="59"/>
      <c r="K25" s="59">
        <v>1.5</v>
      </c>
      <c r="L25" s="59"/>
      <c r="M25" s="59">
        <v>0.51</v>
      </c>
      <c r="N25" s="48" t="str">
        <f>A25</f>
        <v>09,12,2020</v>
      </c>
      <c r="O25" s="63">
        <v>243</v>
      </c>
      <c r="P25" s="63">
        <v>120</v>
      </c>
      <c r="Q25" s="63">
        <v>14</v>
      </c>
      <c r="R25" s="63">
        <v>32</v>
      </c>
      <c r="S25" s="63">
        <v>10.5</v>
      </c>
      <c r="T25" s="63">
        <v>4.25</v>
      </c>
      <c r="U25" s="6"/>
      <c r="V25" s="50">
        <f t="shared" ref="V25:V40" si="14">E25/G25</f>
        <v>1.5624999999999998</v>
      </c>
      <c r="W25" s="50">
        <f t="shared" ref="W25:W40" si="15">E25/H25</f>
        <v>12.962962962962962</v>
      </c>
      <c r="X25" s="50">
        <f t="shared" ref="X25:X40" si="16">E25/(D25+I25)</f>
        <v>0.92105263157894746</v>
      </c>
      <c r="Y25" s="50">
        <f t="shared" ref="Y25:Y40" si="17">G25/H25</f>
        <v>8.2962962962962958</v>
      </c>
    </row>
    <row r="26" spans="1:25" ht="30" x14ac:dyDescent="0.25">
      <c r="A26" s="48" t="s">
        <v>88</v>
      </c>
      <c r="B26" s="53" t="s">
        <v>41</v>
      </c>
      <c r="C26" s="49" t="s">
        <v>39</v>
      </c>
      <c r="D26" s="61">
        <v>3.25</v>
      </c>
      <c r="E26" s="61">
        <v>4.09</v>
      </c>
      <c r="F26" s="61"/>
      <c r="G26" s="61">
        <v>5.78</v>
      </c>
      <c r="H26" s="61">
        <v>0.44</v>
      </c>
      <c r="I26" s="61"/>
      <c r="J26" s="61"/>
      <c r="K26" s="61">
        <v>1.88</v>
      </c>
      <c r="L26" s="61"/>
      <c r="M26" s="61">
        <v>0.65</v>
      </c>
      <c r="N26" s="48" t="str">
        <f>A26</f>
        <v>09,12,2020</v>
      </c>
      <c r="O26" s="60">
        <v>305</v>
      </c>
      <c r="P26" s="60">
        <v>170</v>
      </c>
      <c r="Q26" s="60">
        <v>9.5</v>
      </c>
      <c r="R26" s="60">
        <v>52</v>
      </c>
      <c r="S26" s="60">
        <v>7.5</v>
      </c>
      <c r="T26" s="60">
        <v>4.5</v>
      </c>
      <c r="U26" s="6"/>
      <c r="V26" s="50">
        <f t="shared" si="14"/>
        <v>0.70761245674740481</v>
      </c>
      <c r="W26" s="54">
        <f t="shared" si="15"/>
        <v>9.295454545454545</v>
      </c>
      <c r="X26" s="50">
        <f t="shared" si="16"/>
        <v>1.2584615384615385</v>
      </c>
      <c r="Y26" s="54">
        <f t="shared" si="17"/>
        <v>13.136363636363637</v>
      </c>
    </row>
    <row r="27" spans="1:25" s="120" customFormat="1" x14ac:dyDescent="0.25">
      <c r="A27" s="147" t="s">
        <v>89</v>
      </c>
      <c r="B27" s="40">
        <v>7.36</v>
      </c>
      <c r="C27" s="40">
        <v>4.78</v>
      </c>
      <c r="D27" s="40">
        <v>0</v>
      </c>
      <c r="E27" s="40">
        <v>273</v>
      </c>
      <c r="F27" s="40">
        <v>121</v>
      </c>
      <c r="G27" s="40">
        <v>596</v>
      </c>
      <c r="H27" s="43">
        <v>156</v>
      </c>
      <c r="I27" s="40">
        <v>176</v>
      </c>
      <c r="J27" s="40">
        <v>660</v>
      </c>
      <c r="K27" s="40">
        <v>473</v>
      </c>
      <c r="L27" s="40">
        <v>95</v>
      </c>
      <c r="M27" s="40">
        <v>0</v>
      </c>
      <c r="N27" s="147" t="str">
        <f>A27</f>
        <v>15,12,2020</v>
      </c>
      <c r="O27" s="40">
        <v>4.12</v>
      </c>
      <c r="P27" s="40">
        <v>0.36</v>
      </c>
      <c r="Q27" s="40">
        <v>1.44</v>
      </c>
      <c r="R27" s="40">
        <v>1.32</v>
      </c>
      <c r="S27" s="42">
        <v>0.05</v>
      </c>
      <c r="T27" s="40">
        <v>0.13</v>
      </c>
      <c r="U27" s="119"/>
      <c r="V27" s="93">
        <f t="shared" si="14"/>
        <v>0.45805369127516776</v>
      </c>
      <c r="W27" s="91">
        <f t="shared" si="15"/>
        <v>1.75</v>
      </c>
      <c r="X27" s="91">
        <f t="shared" si="16"/>
        <v>1.5511363636363635</v>
      </c>
      <c r="Y27" s="91">
        <f t="shared" si="17"/>
        <v>3.8205128205128207</v>
      </c>
    </row>
    <row r="28" spans="1:25" x14ac:dyDescent="0.25">
      <c r="A28" s="23">
        <v>44200</v>
      </c>
      <c r="B28" s="37">
        <v>7.07</v>
      </c>
      <c r="C28" s="37">
        <v>4.76</v>
      </c>
      <c r="D28" s="37">
        <v>0</v>
      </c>
      <c r="E28" s="37">
        <v>260</v>
      </c>
      <c r="F28" s="37">
        <v>89</v>
      </c>
      <c r="G28" s="37">
        <v>600</v>
      </c>
      <c r="H28" s="38">
        <v>138</v>
      </c>
      <c r="I28" s="37">
        <v>285</v>
      </c>
      <c r="J28" s="37">
        <v>500</v>
      </c>
      <c r="K28" s="37">
        <v>353</v>
      </c>
      <c r="L28" s="37">
        <v>38</v>
      </c>
      <c r="M28" s="146">
        <v>0</v>
      </c>
      <c r="N28" s="23">
        <v>44200</v>
      </c>
      <c r="O28" s="69">
        <v>2.93</v>
      </c>
      <c r="P28" s="37">
        <v>0.28000000000000003</v>
      </c>
      <c r="Q28" s="37">
        <v>1.34</v>
      </c>
      <c r="R28" s="37">
        <v>1.17</v>
      </c>
      <c r="S28" s="69">
        <v>0.1</v>
      </c>
      <c r="T28" s="37">
        <v>7.0000000000000007E-2</v>
      </c>
      <c r="U28" s="6"/>
      <c r="V28" s="30">
        <f t="shared" si="14"/>
        <v>0.43333333333333335</v>
      </c>
      <c r="W28" s="30">
        <f t="shared" si="15"/>
        <v>1.8840579710144927</v>
      </c>
      <c r="X28" s="30">
        <f t="shared" si="16"/>
        <v>0.91228070175438591</v>
      </c>
      <c r="Y28" s="30">
        <f t="shared" si="17"/>
        <v>4.3478260869565215</v>
      </c>
    </row>
    <row r="29" spans="1:25" ht="30" x14ac:dyDescent="0.25">
      <c r="A29" s="48" t="s">
        <v>93</v>
      </c>
      <c r="B29" s="53" t="s">
        <v>40</v>
      </c>
      <c r="C29" s="49" t="s">
        <v>39</v>
      </c>
      <c r="D29" s="75">
        <v>3.5</v>
      </c>
      <c r="E29" s="75">
        <v>3.79</v>
      </c>
      <c r="F29" s="75"/>
      <c r="G29" s="75">
        <v>1.93</v>
      </c>
      <c r="H29" s="75">
        <v>0.3</v>
      </c>
      <c r="I29" s="75"/>
      <c r="J29" s="75"/>
      <c r="K29" s="75">
        <v>1</v>
      </c>
      <c r="L29" s="75"/>
      <c r="M29" s="75">
        <v>0.46</v>
      </c>
      <c r="N29" s="48" t="str">
        <f>A29</f>
        <v>20,01,2021</v>
      </c>
      <c r="O29" s="74">
        <v>276</v>
      </c>
      <c r="P29" s="74">
        <v>132</v>
      </c>
      <c r="Q29" s="74">
        <v>31.5</v>
      </c>
      <c r="R29" s="74">
        <v>30</v>
      </c>
      <c r="S29" s="74">
        <v>20</v>
      </c>
      <c r="T29" s="74">
        <v>3.5</v>
      </c>
      <c r="V29" s="54">
        <f t="shared" si="14"/>
        <v>1.9637305699481866</v>
      </c>
      <c r="W29" s="54">
        <f t="shared" si="15"/>
        <v>12.633333333333335</v>
      </c>
      <c r="X29" s="54">
        <f t="shared" si="16"/>
        <v>1.082857142857143</v>
      </c>
      <c r="Y29" s="54">
        <f t="shared" si="17"/>
        <v>6.4333333333333336</v>
      </c>
    </row>
    <row r="30" spans="1:25" ht="30" x14ac:dyDescent="0.25">
      <c r="A30" s="48" t="s">
        <v>93</v>
      </c>
      <c r="B30" s="53" t="s">
        <v>41</v>
      </c>
      <c r="C30" s="49" t="s">
        <v>39</v>
      </c>
      <c r="D30" s="75">
        <v>3.3</v>
      </c>
      <c r="E30" s="75">
        <v>6.49</v>
      </c>
      <c r="F30" s="75"/>
      <c r="G30" s="75">
        <v>6.18</v>
      </c>
      <c r="H30" s="75">
        <v>0.34</v>
      </c>
      <c r="I30" s="75"/>
      <c r="J30" s="75"/>
      <c r="K30" s="75">
        <v>3.25</v>
      </c>
      <c r="L30" s="75"/>
      <c r="M30" s="75">
        <v>0.85</v>
      </c>
      <c r="N30" s="48" t="str">
        <f>A30</f>
        <v>20,01,2021</v>
      </c>
      <c r="O30" s="74">
        <v>441</v>
      </c>
      <c r="P30" s="74">
        <v>195</v>
      </c>
      <c r="Q30" s="74">
        <v>15.5</v>
      </c>
      <c r="R30" s="74">
        <v>50</v>
      </c>
      <c r="S30" s="76">
        <v>10</v>
      </c>
      <c r="T30" s="74">
        <v>4</v>
      </c>
      <c r="V30" s="54">
        <f t="shared" si="14"/>
        <v>1.0501618122977348</v>
      </c>
      <c r="W30" s="54">
        <f t="shared" si="15"/>
        <v>19.088235294117645</v>
      </c>
      <c r="X30" s="54">
        <f t="shared" si="16"/>
        <v>1.9666666666666668</v>
      </c>
      <c r="Y30" s="54">
        <f t="shared" si="17"/>
        <v>18.176470588235293</v>
      </c>
    </row>
    <row r="31" spans="1:25" x14ac:dyDescent="0.25">
      <c r="A31" s="23">
        <v>44223</v>
      </c>
      <c r="B31" s="26">
        <v>6.85</v>
      </c>
      <c r="C31" s="26">
        <v>4.55</v>
      </c>
      <c r="D31" s="26">
        <v>0</v>
      </c>
      <c r="E31" s="26">
        <v>384</v>
      </c>
      <c r="F31" s="26">
        <v>86</v>
      </c>
      <c r="G31" s="90">
        <v>520</v>
      </c>
      <c r="H31" s="92">
        <v>117</v>
      </c>
      <c r="I31" s="90">
        <v>232</v>
      </c>
      <c r="J31" s="90">
        <v>436</v>
      </c>
      <c r="K31" s="90">
        <v>350</v>
      </c>
      <c r="L31" s="26">
        <v>57</v>
      </c>
      <c r="M31" s="150">
        <v>5.7</v>
      </c>
      <c r="N31" s="23">
        <v>44223</v>
      </c>
      <c r="O31" s="25">
        <v>2.09</v>
      </c>
      <c r="P31" s="26">
        <v>0</v>
      </c>
      <c r="Q31" s="25">
        <v>0.85399999999999998</v>
      </c>
      <c r="R31" s="26">
        <v>1.1599999999999999</v>
      </c>
      <c r="S31" s="25">
        <v>1.4999999999999999E-2</v>
      </c>
      <c r="T31" s="25">
        <v>0.1</v>
      </c>
      <c r="U31" s="6"/>
      <c r="V31" s="27">
        <f t="shared" si="14"/>
        <v>0.7384615384615385</v>
      </c>
      <c r="W31" s="27">
        <f t="shared" si="15"/>
        <v>3.2820512820512819</v>
      </c>
      <c r="X31" s="27">
        <f t="shared" si="16"/>
        <v>1.6551724137931034</v>
      </c>
      <c r="Y31" s="27">
        <f t="shared" si="17"/>
        <v>4.4444444444444446</v>
      </c>
    </row>
    <row r="32" spans="1:25" ht="30" x14ac:dyDescent="0.25">
      <c r="A32" s="48" t="s">
        <v>94</v>
      </c>
      <c r="B32" s="53" t="s">
        <v>40</v>
      </c>
      <c r="C32" s="49" t="s">
        <v>39</v>
      </c>
      <c r="D32" s="75">
        <v>3.8</v>
      </c>
      <c r="E32" s="75">
        <v>5.44</v>
      </c>
      <c r="F32" s="75"/>
      <c r="G32" s="75">
        <v>3.82</v>
      </c>
      <c r="H32" s="75">
        <v>0.36</v>
      </c>
      <c r="I32" s="75"/>
      <c r="J32" s="75"/>
      <c r="K32" s="75">
        <v>1.4</v>
      </c>
      <c r="L32" s="75"/>
      <c r="M32" s="75">
        <v>0.49</v>
      </c>
      <c r="N32" s="48" t="str">
        <f>A32</f>
        <v>09,02,2021</v>
      </c>
      <c r="O32" s="74">
        <v>282</v>
      </c>
      <c r="P32" s="74">
        <v>97</v>
      </c>
      <c r="Q32" s="74">
        <v>15</v>
      </c>
      <c r="R32" s="74">
        <v>54</v>
      </c>
      <c r="S32" s="74">
        <v>13.5</v>
      </c>
      <c r="T32" s="74">
        <v>2.38</v>
      </c>
      <c r="V32" s="111">
        <f t="shared" si="14"/>
        <v>1.424083769633508</v>
      </c>
      <c r="W32" s="111">
        <f t="shared" si="15"/>
        <v>15.111111111111112</v>
      </c>
      <c r="X32" s="111">
        <f t="shared" si="16"/>
        <v>1.4315789473684213</v>
      </c>
      <c r="Y32" s="111">
        <f t="shared" si="17"/>
        <v>10.611111111111111</v>
      </c>
    </row>
    <row r="33" spans="1:25" ht="30" x14ac:dyDescent="0.25">
      <c r="A33" s="48" t="s">
        <v>94</v>
      </c>
      <c r="B33" s="53" t="s">
        <v>41</v>
      </c>
      <c r="C33" s="49" t="s">
        <v>39</v>
      </c>
      <c r="D33" s="75">
        <v>3.55</v>
      </c>
      <c r="E33" s="75">
        <v>7.2</v>
      </c>
      <c r="F33" s="75"/>
      <c r="G33" s="75">
        <v>6.25</v>
      </c>
      <c r="H33" s="75">
        <v>0.49</v>
      </c>
      <c r="I33" s="75"/>
      <c r="J33" s="75"/>
      <c r="K33" s="75">
        <v>3.63</v>
      </c>
      <c r="L33" s="75"/>
      <c r="M33" s="75">
        <v>0.87</v>
      </c>
      <c r="N33" s="48" t="str">
        <f>A33</f>
        <v>09,02,2021</v>
      </c>
      <c r="O33" s="74">
        <v>549</v>
      </c>
      <c r="P33" s="74">
        <v>300</v>
      </c>
      <c r="Q33" s="74">
        <v>35</v>
      </c>
      <c r="R33" s="74">
        <v>72</v>
      </c>
      <c r="S33" s="74">
        <v>21.5</v>
      </c>
      <c r="T33" s="74">
        <v>6.5</v>
      </c>
      <c r="V33" s="111">
        <f t="shared" si="14"/>
        <v>1.1520000000000001</v>
      </c>
      <c r="W33" s="111">
        <f t="shared" si="15"/>
        <v>14.693877551020408</v>
      </c>
      <c r="X33" s="111">
        <f t="shared" si="16"/>
        <v>2.028169014084507</v>
      </c>
      <c r="Y33" s="111">
        <f t="shared" si="17"/>
        <v>12.755102040816327</v>
      </c>
    </row>
    <row r="34" spans="1:25" x14ac:dyDescent="0.25">
      <c r="A34" s="23">
        <v>44237</v>
      </c>
      <c r="B34" s="40">
        <v>6.89</v>
      </c>
      <c r="C34" s="40">
        <v>4.66</v>
      </c>
      <c r="D34" s="40">
        <v>0</v>
      </c>
      <c r="E34" s="43">
        <v>369</v>
      </c>
      <c r="F34" s="40">
        <v>90</v>
      </c>
      <c r="G34" s="40">
        <v>508</v>
      </c>
      <c r="H34" s="43">
        <v>124</v>
      </c>
      <c r="I34" s="40">
        <v>234</v>
      </c>
      <c r="J34" s="40">
        <v>476</v>
      </c>
      <c r="K34" s="40">
        <v>370</v>
      </c>
      <c r="L34" s="40">
        <v>65</v>
      </c>
      <c r="M34" s="152">
        <v>0</v>
      </c>
      <c r="N34" s="23">
        <v>44237</v>
      </c>
      <c r="O34" s="37">
        <v>2.57</v>
      </c>
      <c r="P34" s="37">
        <v>0.32</v>
      </c>
      <c r="Q34" s="37">
        <v>1.32</v>
      </c>
      <c r="R34" s="37">
        <v>1.04</v>
      </c>
      <c r="S34" s="153">
        <v>3.0000000000000001E-3</v>
      </c>
      <c r="T34" s="69">
        <v>0.1</v>
      </c>
      <c r="U34" s="6"/>
      <c r="V34" s="69">
        <f t="shared" si="14"/>
        <v>0.72637795275590555</v>
      </c>
      <c r="W34" s="30">
        <f t="shared" si="15"/>
        <v>2.975806451612903</v>
      </c>
      <c r="X34" s="30">
        <f t="shared" si="16"/>
        <v>1.5769230769230769</v>
      </c>
      <c r="Y34" s="30">
        <f t="shared" si="17"/>
        <v>4.096774193548387</v>
      </c>
    </row>
    <row r="35" spans="1:25" ht="30" x14ac:dyDescent="0.25">
      <c r="A35" s="48" t="s">
        <v>109</v>
      </c>
      <c r="B35" s="53" t="s">
        <v>40</v>
      </c>
      <c r="C35" s="49" t="s">
        <v>39</v>
      </c>
      <c r="D35" s="75">
        <v>3.75</v>
      </c>
      <c r="E35" s="75">
        <v>3.97</v>
      </c>
      <c r="F35" s="75"/>
      <c r="G35" s="75">
        <v>2.92</v>
      </c>
      <c r="H35" s="75">
        <v>0.33</v>
      </c>
      <c r="I35" s="75"/>
      <c r="J35" s="75"/>
      <c r="K35" s="75">
        <v>1.45</v>
      </c>
      <c r="L35" s="75"/>
      <c r="M35" s="75">
        <v>0.49</v>
      </c>
      <c r="N35" s="48" t="str">
        <f>A35</f>
        <v>24,02,2021</v>
      </c>
      <c r="O35" s="74">
        <v>200</v>
      </c>
      <c r="P35" s="74">
        <v>78</v>
      </c>
      <c r="Q35" s="74">
        <v>18</v>
      </c>
      <c r="R35" s="74">
        <v>32</v>
      </c>
      <c r="S35" s="74">
        <v>21.5</v>
      </c>
      <c r="T35" s="76">
        <v>3.5</v>
      </c>
      <c r="V35" s="111">
        <f t="shared" si="14"/>
        <v>1.3595890410958904</v>
      </c>
      <c r="W35" s="111">
        <f t="shared" si="15"/>
        <v>12.030303030303031</v>
      </c>
      <c r="X35" s="111">
        <f t="shared" si="16"/>
        <v>1.0586666666666666</v>
      </c>
      <c r="Y35" s="111">
        <f t="shared" si="17"/>
        <v>8.8484848484848477</v>
      </c>
    </row>
    <row r="36" spans="1:25" ht="30" x14ac:dyDescent="0.25">
      <c r="A36" s="48" t="s">
        <v>110</v>
      </c>
      <c r="B36" s="53" t="s">
        <v>41</v>
      </c>
      <c r="C36" s="49" t="s">
        <v>39</v>
      </c>
      <c r="D36" s="75">
        <v>3.4</v>
      </c>
      <c r="E36" s="75">
        <v>5.43</v>
      </c>
      <c r="F36" s="75"/>
      <c r="G36" s="75">
        <v>6.04</v>
      </c>
      <c r="H36" s="75">
        <v>0.35</v>
      </c>
      <c r="I36" s="75"/>
      <c r="J36" s="75"/>
      <c r="K36" s="75">
        <v>3.63</v>
      </c>
      <c r="L36" s="75"/>
      <c r="M36" s="75">
        <v>0.89</v>
      </c>
      <c r="N36" s="48" t="str">
        <f>A36</f>
        <v>24,02,2022</v>
      </c>
      <c r="O36" s="74">
        <v>400</v>
      </c>
      <c r="P36" s="74">
        <v>165</v>
      </c>
      <c r="Q36" s="74">
        <v>18</v>
      </c>
      <c r="R36" s="74">
        <v>84</v>
      </c>
      <c r="S36" s="74">
        <v>17.5</v>
      </c>
      <c r="T36" s="74">
        <v>3.75</v>
      </c>
      <c r="V36" s="111">
        <f t="shared" si="14"/>
        <v>0.89900662251655628</v>
      </c>
      <c r="W36" s="111">
        <f t="shared" si="15"/>
        <v>15.514285714285714</v>
      </c>
      <c r="X36" s="111">
        <f t="shared" si="16"/>
        <v>1.5970588235294116</v>
      </c>
      <c r="Y36" s="111">
        <f t="shared" si="17"/>
        <v>17.25714285714286</v>
      </c>
    </row>
    <row r="37" spans="1:25" x14ac:dyDescent="0.25">
      <c r="A37" s="23">
        <v>44265</v>
      </c>
      <c r="B37" s="90">
        <v>6.73</v>
      </c>
      <c r="C37" s="90">
        <v>5.59</v>
      </c>
      <c r="D37" s="90">
        <v>0</v>
      </c>
      <c r="E37" s="90">
        <v>290</v>
      </c>
      <c r="F37" s="90">
        <v>132</v>
      </c>
      <c r="G37" s="90">
        <v>880</v>
      </c>
      <c r="H37" s="92">
        <v>284</v>
      </c>
      <c r="I37" s="90">
        <v>504</v>
      </c>
      <c r="J37" s="90">
        <v>730</v>
      </c>
      <c r="K37" s="90">
        <v>400</v>
      </c>
      <c r="L37" s="90">
        <v>46</v>
      </c>
      <c r="M37" s="90">
        <v>0</v>
      </c>
      <c r="N37" s="23">
        <v>44265</v>
      </c>
      <c r="O37" s="26">
        <v>3.82</v>
      </c>
      <c r="P37" s="26">
        <v>0</v>
      </c>
      <c r="Q37" s="25">
        <v>1.34</v>
      </c>
      <c r="R37" s="26">
        <v>1.55</v>
      </c>
      <c r="S37" s="26">
        <v>0.45</v>
      </c>
      <c r="T37" s="25">
        <v>0.1</v>
      </c>
      <c r="U37" s="6"/>
      <c r="V37" s="27">
        <f t="shared" si="14"/>
        <v>0.32954545454545453</v>
      </c>
      <c r="W37" s="27">
        <f t="shared" si="15"/>
        <v>1.0211267605633803</v>
      </c>
      <c r="X37" s="27">
        <f t="shared" si="16"/>
        <v>0.57539682539682535</v>
      </c>
      <c r="Y37" s="27">
        <f t="shared" si="17"/>
        <v>3.0985915492957745</v>
      </c>
    </row>
    <row r="38" spans="1:25" ht="30" x14ac:dyDescent="0.25">
      <c r="A38" s="48" t="s">
        <v>112</v>
      </c>
      <c r="B38" s="53" t="s">
        <v>40</v>
      </c>
      <c r="C38" s="49" t="s">
        <v>39</v>
      </c>
      <c r="D38" s="75">
        <v>3.5</v>
      </c>
      <c r="E38" s="75">
        <v>4.6500000000000004</v>
      </c>
      <c r="F38" s="75"/>
      <c r="G38" s="75">
        <v>1.55</v>
      </c>
      <c r="H38" s="75">
        <v>0.34</v>
      </c>
      <c r="I38" s="75"/>
      <c r="J38" s="75"/>
      <c r="K38" s="75">
        <v>1.3</v>
      </c>
      <c r="L38" s="75"/>
      <c r="M38" s="75">
        <v>0.49</v>
      </c>
      <c r="N38" s="48" t="s">
        <v>112</v>
      </c>
      <c r="O38" s="74">
        <v>323</v>
      </c>
      <c r="P38" s="74">
        <v>99</v>
      </c>
      <c r="Q38" s="74">
        <v>21.5</v>
      </c>
      <c r="R38" s="74">
        <v>29</v>
      </c>
      <c r="S38" s="74">
        <v>17</v>
      </c>
      <c r="T38" s="74">
        <v>3.5</v>
      </c>
      <c r="V38" s="111">
        <f t="shared" si="14"/>
        <v>3</v>
      </c>
      <c r="W38" s="111">
        <f t="shared" si="15"/>
        <v>13.676470588235293</v>
      </c>
      <c r="X38" s="111">
        <f t="shared" si="16"/>
        <v>1.3285714285714287</v>
      </c>
      <c r="Y38" s="111">
        <f t="shared" si="17"/>
        <v>4.5588235294117645</v>
      </c>
    </row>
    <row r="39" spans="1:25" ht="30" x14ac:dyDescent="0.25">
      <c r="A39" s="48" t="s">
        <v>112</v>
      </c>
      <c r="B39" s="53" t="s">
        <v>41</v>
      </c>
      <c r="C39" s="49" t="s">
        <v>39</v>
      </c>
      <c r="D39" s="75">
        <v>3.25</v>
      </c>
      <c r="E39" s="75">
        <v>5.46</v>
      </c>
      <c r="F39" s="75"/>
      <c r="G39" s="75">
        <v>6.35</v>
      </c>
      <c r="H39" s="75">
        <v>0.42</v>
      </c>
      <c r="I39" s="75"/>
      <c r="J39" s="75"/>
      <c r="K39" s="75">
        <v>2.5</v>
      </c>
      <c r="L39" s="75"/>
      <c r="M39" s="75">
        <v>0.89</v>
      </c>
      <c r="N39" s="48" t="s">
        <v>112</v>
      </c>
      <c r="O39" s="74">
        <v>489</v>
      </c>
      <c r="P39" s="74">
        <v>165</v>
      </c>
      <c r="Q39" s="74">
        <v>21</v>
      </c>
      <c r="R39" s="74">
        <v>66</v>
      </c>
      <c r="S39" s="74">
        <v>11</v>
      </c>
      <c r="T39" s="74">
        <v>6.25</v>
      </c>
      <c r="V39" s="111">
        <f t="shared" si="14"/>
        <v>0.85984251968503944</v>
      </c>
      <c r="W39" s="111">
        <f t="shared" si="15"/>
        <v>13</v>
      </c>
      <c r="X39" s="111">
        <f t="shared" si="16"/>
        <v>1.68</v>
      </c>
      <c r="Y39" s="111">
        <f t="shared" si="17"/>
        <v>15.119047619047619</v>
      </c>
    </row>
    <row r="40" spans="1:25" x14ac:dyDescent="0.25">
      <c r="A40" s="23">
        <v>44279</v>
      </c>
      <c r="B40" s="37">
        <v>7.08</v>
      </c>
      <c r="C40" s="37">
        <v>4.71</v>
      </c>
      <c r="D40" s="37">
        <v>0</v>
      </c>
      <c r="E40" s="37">
        <v>105</v>
      </c>
      <c r="F40" s="37">
        <v>104</v>
      </c>
      <c r="G40" s="37">
        <v>650</v>
      </c>
      <c r="H40" s="38">
        <v>208</v>
      </c>
      <c r="I40" s="37">
        <v>365</v>
      </c>
      <c r="J40" s="37">
        <v>650</v>
      </c>
      <c r="K40" s="37">
        <v>227</v>
      </c>
      <c r="L40" s="37">
        <v>52</v>
      </c>
      <c r="M40" s="37">
        <v>0.82</v>
      </c>
      <c r="N40" s="23">
        <v>44279</v>
      </c>
      <c r="O40" s="69">
        <v>3.1</v>
      </c>
      <c r="P40" s="37">
        <v>0.72</v>
      </c>
      <c r="Q40" s="37">
        <v>1.48</v>
      </c>
      <c r="R40" s="37">
        <v>1.36</v>
      </c>
      <c r="S40" s="37">
        <v>0.12</v>
      </c>
      <c r="T40" s="37">
        <v>0.13</v>
      </c>
      <c r="U40" s="6"/>
      <c r="V40" s="69">
        <f t="shared" si="14"/>
        <v>0.16153846153846155</v>
      </c>
      <c r="W40" s="30">
        <f t="shared" si="15"/>
        <v>0.50480769230769229</v>
      </c>
      <c r="X40" s="30">
        <f t="shared" si="16"/>
        <v>0.28767123287671231</v>
      </c>
      <c r="Y40" s="30">
        <f t="shared" si="17"/>
        <v>3.125</v>
      </c>
    </row>
    <row r="41" spans="1:25" ht="30" x14ac:dyDescent="0.25">
      <c r="A41" s="48" t="s">
        <v>115</v>
      </c>
      <c r="B41" s="53" t="s">
        <v>40</v>
      </c>
      <c r="C41" s="49" t="s">
        <v>39</v>
      </c>
      <c r="D41" s="74">
        <v>3.75</v>
      </c>
      <c r="E41" s="75">
        <v>4.07</v>
      </c>
      <c r="F41" s="74"/>
      <c r="G41" s="74">
        <v>1.83</v>
      </c>
      <c r="H41" s="74">
        <v>0.31</v>
      </c>
      <c r="I41" s="74"/>
      <c r="J41" s="74"/>
      <c r="K41" s="75">
        <v>1.1000000000000001</v>
      </c>
      <c r="L41" s="74"/>
      <c r="M41" s="74">
        <v>0.56000000000000005</v>
      </c>
      <c r="N41" s="48" t="s">
        <v>115</v>
      </c>
      <c r="O41" s="74">
        <v>210</v>
      </c>
      <c r="P41" s="74">
        <v>68</v>
      </c>
      <c r="Q41" s="74">
        <v>23</v>
      </c>
      <c r="R41" s="74">
        <v>28</v>
      </c>
      <c r="S41" s="74">
        <v>18.5</v>
      </c>
      <c r="T41" s="74">
        <v>3.75</v>
      </c>
      <c r="V41" s="111">
        <f t="shared" ref="V41:V43" si="18">E41/G41</f>
        <v>2.2240437158469946</v>
      </c>
      <c r="W41" s="111">
        <f t="shared" ref="W41:W43" si="19">E41/H41</f>
        <v>13.129032258064518</v>
      </c>
      <c r="X41" s="111">
        <f t="shared" ref="X41:X43" si="20">E41/(D41+I41)</f>
        <v>1.0853333333333335</v>
      </c>
      <c r="Y41" s="111">
        <f t="shared" ref="Y41:Y43" si="21">G41/H41</f>
        <v>5.903225806451613</v>
      </c>
    </row>
    <row r="42" spans="1:25" ht="30" x14ac:dyDescent="0.25">
      <c r="A42" s="48" t="s">
        <v>115</v>
      </c>
      <c r="B42" s="53" t="s">
        <v>41</v>
      </c>
      <c r="C42" s="49" t="s">
        <v>39</v>
      </c>
      <c r="D42" s="75">
        <v>3.2</v>
      </c>
      <c r="E42" s="74">
        <v>4.93</v>
      </c>
      <c r="F42" s="74"/>
      <c r="G42" s="74">
        <v>6.16</v>
      </c>
      <c r="H42" s="74">
        <v>0.25</v>
      </c>
      <c r="I42" s="74"/>
      <c r="J42" s="74"/>
      <c r="K42" s="74">
        <v>2.75</v>
      </c>
      <c r="L42" s="74"/>
      <c r="M42" s="74">
        <v>0.78</v>
      </c>
      <c r="N42" s="48" t="s">
        <v>115</v>
      </c>
      <c r="O42" s="74">
        <v>214</v>
      </c>
      <c r="P42" s="74">
        <v>127</v>
      </c>
      <c r="Q42" s="74">
        <v>18.5</v>
      </c>
      <c r="R42" s="74">
        <v>72</v>
      </c>
      <c r="S42" s="74">
        <v>6.5</v>
      </c>
      <c r="T42" s="74">
        <v>8</v>
      </c>
      <c r="V42" s="111">
        <f t="shared" si="18"/>
        <v>0.80032467532467522</v>
      </c>
      <c r="W42" s="111">
        <f t="shared" si="19"/>
        <v>19.72</v>
      </c>
      <c r="X42" s="111">
        <f t="shared" si="20"/>
        <v>1.5406249999999999</v>
      </c>
      <c r="Y42" s="111">
        <f t="shared" si="21"/>
        <v>24.64</v>
      </c>
    </row>
    <row r="43" spans="1:25" x14ac:dyDescent="0.25">
      <c r="A43" s="23">
        <v>44293</v>
      </c>
      <c r="B43" s="26">
        <v>6.44</v>
      </c>
      <c r="C43" s="26">
        <v>3.78</v>
      </c>
      <c r="D43" s="26">
        <v>0</v>
      </c>
      <c r="E43" s="26">
        <v>108</v>
      </c>
      <c r="F43" s="26">
        <v>81</v>
      </c>
      <c r="G43" s="26">
        <v>516</v>
      </c>
      <c r="H43" s="29">
        <v>144</v>
      </c>
      <c r="I43" s="26">
        <v>305</v>
      </c>
      <c r="J43" s="26">
        <v>380</v>
      </c>
      <c r="K43" s="26">
        <v>197</v>
      </c>
      <c r="L43" s="26">
        <v>26</v>
      </c>
      <c r="M43" s="26">
        <v>7.1</v>
      </c>
      <c r="N43" s="23">
        <v>44293</v>
      </c>
      <c r="O43" s="26">
        <v>2.2400000000000002</v>
      </c>
      <c r="P43" s="26">
        <v>0.68</v>
      </c>
      <c r="Q43" s="26">
        <v>1.02</v>
      </c>
      <c r="R43" s="26">
        <v>1.03</v>
      </c>
      <c r="S43" s="26">
        <v>4.2999999999999997E-2</v>
      </c>
      <c r="T43" s="26">
        <v>0.05</v>
      </c>
      <c r="U43" s="6"/>
      <c r="V43" s="27">
        <f t="shared" si="18"/>
        <v>0.20930232558139536</v>
      </c>
      <c r="W43" s="27">
        <f t="shared" si="19"/>
        <v>0.75</v>
      </c>
      <c r="X43" s="27">
        <f t="shared" si="20"/>
        <v>0.35409836065573769</v>
      </c>
      <c r="Y43" s="27">
        <f t="shared" si="21"/>
        <v>3.5833333333333335</v>
      </c>
    </row>
    <row r="44" spans="1:25" ht="30" x14ac:dyDescent="0.25">
      <c r="A44" s="48" t="s">
        <v>117</v>
      </c>
      <c r="B44" s="53" t="s">
        <v>40</v>
      </c>
      <c r="C44" s="49" t="s">
        <v>39</v>
      </c>
      <c r="D44" s="74">
        <v>4.7</v>
      </c>
      <c r="E44" s="75">
        <v>5.19</v>
      </c>
      <c r="F44" s="74"/>
      <c r="G44" s="74">
        <v>2.12</v>
      </c>
      <c r="H44" s="74">
        <v>0.37</v>
      </c>
      <c r="I44" s="74"/>
      <c r="J44" s="74"/>
      <c r="K44" s="75">
        <v>1.25</v>
      </c>
      <c r="L44" s="74"/>
      <c r="M44" s="74">
        <v>0.65</v>
      </c>
      <c r="N44" s="48" t="str">
        <f>A44</f>
        <v>07,04,2021</v>
      </c>
      <c r="O44" s="74">
        <v>219</v>
      </c>
      <c r="P44" s="74">
        <v>89</v>
      </c>
      <c r="Q44" s="74">
        <v>17.5</v>
      </c>
      <c r="R44" s="74">
        <v>46</v>
      </c>
      <c r="S44" s="74">
        <v>17.5</v>
      </c>
      <c r="T44" s="74">
        <v>3.75</v>
      </c>
      <c r="V44" s="111">
        <f t="shared" ref="V44:V48" si="22">E44/G44</f>
        <v>2.4481132075471699</v>
      </c>
      <c r="W44" s="111">
        <f t="shared" ref="W44:W48" si="23">E44/H44</f>
        <v>14.027027027027028</v>
      </c>
      <c r="X44" s="111">
        <f t="shared" ref="X44:X48" si="24">E44/(D44+I44)</f>
        <v>1.1042553191489362</v>
      </c>
      <c r="Y44" s="111">
        <f t="shared" ref="Y44:Y48" si="25">G44/H44</f>
        <v>5.7297297297297298</v>
      </c>
    </row>
    <row r="45" spans="1:25" ht="30" x14ac:dyDescent="0.25">
      <c r="A45" s="48" t="s">
        <v>118</v>
      </c>
      <c r="B45" s="53" t="s">
        <v>41</v>
      </c>
      <c r="C45" s="49" t="s">
        <v>39</v>
      </c>
      <c r="D45" s="75">
        <v>3.6</v>
      </c>
      <c r="E45" s="74">
        <v>5.84</v>
      </c>
      <c r="F45" s="74"/>
      <c r="G45" s="74">
        <v>7.3</v>
      </c>
      <c r="H45" s="74">
        <v>0.32</v>
      </c>
      <c r="I45" s="74"/>
      <c r="J45" s="74"/>
      <c r="K45" s="74">
        <v>2.5</v>
      </c>
      <c r="L45" s="74"/>
      <c r="M45" s="74">
        <v>0.83</v>
      </c>
      <c r="N45" s="48" t="str">
        <f>A45</f>
        <v>07,04,2022</v>
      </c>
      <c r="O45" s="74">
        <v>332</v>
      </c>
      <c r="P45" s="74">
        <v>240</v>
      </c>
      <c r="Q45" s="74">
        <v>13</v>
      </c>
      <c r="R45" s="74">
        <v>78</v>
      </c>
      <c r="S45" s="74">
        <v>10</v>
      </c>
      <c r="T45" s="74">
        <v>4.5</v>
      </c>
      <c r="V45" s="111">
        <f t="shared" si="22"/>
        <v>0.8</v>
      </c>
      <c r="W45" s="111">
        <f t="shared" si="23"/>
        <v>18.25</v>
      </c>
      <c r="X45" s="111">
        <f t="shared" si="24"/>
        <v>1.6222222222222222</v>
      </c>
      <c r="Y45" s="111">
        <f t="shared" si="25"/>
        <v>22.8125</v>
      </c>
    </row>
    <row r="46" spans="1:25" x14ac:dyDescent="0.25">
      <c r="A46" s="112">
        <v>44307</v>
      </c>
      <c r="B46" s="40">
        <v>5.46</v>
      </c>
      <c r="C46" s="40">
        <v>4.79</v>
      </c>
      <c r="D46" s="42">
        <v>4.0999999999999996</v>
      </c>
      <c r="E46" s="40">
        <v>234</v>
      </c>
      <c r="F46" s="40">
        <v>83</v>
      </c>
      <c r="G46" s="40">
        <v>616</v>
      </c>
      <c r="H46" s="43">
        <v>160</v>
      </c>
      <c r="I46" s="40">
        <v>396</v>
      </c>
      <c r="J46" s="40">
        <v>460</v>
      </c>
      <c r="K46" s="43">
        <v>250</v>
      </c>
      <c r="L46" s="40">
        <v>13</v>
      </c>
      <c r="M46" s="41">
        <v>41</v>
      </c>
      <c r="N46" s="112">
        <v>44307</v>
      </c>
      <c r="O46" s="69">
        <v>2.8</v>
      </c>
      <c r="P46" s="37">
        <v>0.41</v>
      </c>
      <c r="Q46" s="69">
        <v>1.2</v>
      </c>
      <c r="R46" s="69">
        <v>1.1000000000000001</v>
      </c>
      <c r="S46" s="69">
        <v>0.09</v>
      </c>
      <c r="T46" s="37">
        <v>7.0000000000000007E-2</v>
      </c>
      <c r="U46" s="6"/>
      <c r="V46" s="69">
        <f t="shared" si="22"/>
        <v>0.37987012987012986</v>
      </c>
      <c r="W46" s="30">
        <f t="shared" si="23"/>
        <v>1.4624999999999999</v>
      </c>
      <c r="X46" s="30">
        <f t="shared" si="24"/>
        <v>0.58485378655336162</v>
      </c>
      <c r="Y46" s="30">
        <f t="shared" si="25"/>
        <v>3.85</v>
      </c>
    </row>
    <row r="47" spans="1:25" x14ac:dyDescent="0.25">
      <c r="A47" s="23">
        <v>44321</v>
      </c>
      <c r="B47" s="90">
        <v>6.27</v>
      </c>
      <c r="C47" s="90">
        <v>3.43</v>
      </c>
      <c r="D47" s="90">
        <v>0</v>
      </c>
      <c r="E47" s="90">
        <v>207</v>
      </c>
      <c r="F47" s="90">
        <v>75</v>
      </c>
      <c r="G47" s="90">
        <v>444</v>
      </c>
      <c r="H47" s="92">
        <v>149</v>
      </c>
      <c r="I47" s="90">
        <v>244</v>
      </c>
      <c r="J47" s="90">
        <v>216</v>
      </c>
      <c r="K47" s="90">
        <v>250</v>
      </c>
      <c r="L47" s="90">
        <v>33</v>
      </c>
      <c r="M47" s="90">
        <v>33.200000000000003</v>
      </c>
      <c r="N47" s="23">
        <v>44321</v>
      </c>
      <c r="O47" s="150" t="s">
        <v>120</v>
      </c>
      <c r="P47" s="150" t="s">
        <v>120</v>
      </c>
      <c r="Q47" s="150" t="s">
        <v>120</v>
      </c>
      <c r="R47" s="150" t="s">
        <v>120</v>
      </c>
      <c r="S47" s="150" t="s">
        <v>120</v>
      </c>
      <c r="T47" s="150" t="s">
        <v>120</v>
      </c>
      <c r="U47" s="6"/>
      <c r="V47" s="27">
        <f t="shared" si="22"/>
        <v>0.46621621621621623</v>
      </c>
      <c r="W47" s="27">
        <f t="shared" si="23"/>
        <v>1.3892617449664431</v>
      </c>
      <c r="X47" s="27">
        <f t="shared" si="24"/>
        <v>0.84836065573770492</v>
      </c>
      <c r="Y47" s="27">
        <f t="shared" si="25"/>
        <v>2.9798657718120807</v>
      </c>
    </row>
    <row r="48" spans="1:25" x14ac:dyDescent="0.25">
      <c r="A48" s="23">
        <v>44342</v>
      </c>
      <c r="B48" s="69">
        <v>7.2</v>
      </c>
      <c r="C48" s="69">
        <v>5.62</v>
      </c>
      <c r="D48" s="37">
        <v>0</v>
      </c>
      <c r="E48" s="166">
        <v>41.13</v>
      </c>
      <c r="F48" s="37">
        <v>164</v>
      </c>
      <c r="G48" s="37">
        <v>776</v>
      </c>
      <c r="H48" s="38">
        <v>213</v>
      </c>
      <c r="I48" s="37">
        <v>448</v>
      </c>
      <c r="J48" s="37">
        <v>372</v>
      </c>
      <c r="K48" s="37">
        <v>460</v>
      </c>
      <c r="L48" s="37">
        <v>132</v>
      </c>
      <c r="M48" s="37">
        <v>8.9</v>
      </c>
      <c r="N48" s="23">
        <v>44342</v>
      </c>
      <c r="O48" s="146">
        <v>3.73</v>
      </c>
      <c r="P48" s="146" t="s">
        <v>120</v>
      </c>
      <c r="Q48" s="146" t="s">
        <v>120</v>
      </c>
      <c r="R48" s="146" t="s">
        <v>120</v>
      </c>
      <c r="S48" s="146" t="s">
        <v>120</v>
      </c>
      <c r="T48" s="146" t="s">
        <v>120</v>
      </c>
      <c r="U48" s="165"/>
      <c r="V48" s="69">
        <f t="shared" si="22"/>
        <v>5.3002577319587629E-2</v>
      </c>
      <c r="W48" s="30">
        <f t="shared" si="23"/>
        <v>0.19309859154929579</v>
      </c>
      <c r="X48" s="30">
        <f t="shared" si="24"/>
        <v>9.1808035714285724E-2</v>
      </c>
      <c r="Y48" s="30">
        <f t="shared" si="25"/>
        <v>3.643192488262911</v>
      </c>
    </row>
  </sheetData>
  <mergeCells count="3">
    <mergeCell ref="D6:M6"/>
    <mergeCell ref="O6:T6"/>
    <mergeCell ref="V6:Y6"/>
  </mergeCells>
  <phoneticPr fontId="12" type="noConversion"/>
  <pageMargins left="0.7" right="0.7" top="0.75" bottom="0.75" header="0.3" footer="0.3"/>
  <pageSetup paperSize="9" orientation="landscape" r:id="rId1"/>
  <headerFooter>
    <oddHeader>&amp;CSIA Getlini EKO Laboratory</oddHeader>
    <oddFooter>&amp;LModified:  &amp;D&amp;R     &amp;"-,Slīpraksts"File name:&amp;"-,Parasts" &amp;F</oddFooter>
  </headerFooter>
  <ignoredErrors>
    <ignoredError sqref="V11:Y11 V9:Y9" unlockedFormula="1"/>
  </ignoredError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6"/>
  <sheetViews>
    <sheetView zoomScaleNormal="100" workbookViewId="0">
      <pane ySplit="8" topLeftCell="A9" activePane="bottomLeft" state="frozen"/>
      <selection pane="bottomLeft" activeCell="AA51" sqref="AA51"/>
    </sheetView>
  </sheetViews>
  <sheetFormatPr defaultColWidth="9.140625" defaultRowHeight="15" x14ac:dyDescent="0.25"/>
  <cols>
    <col min="1" max="1" width="13" customWidth="1"/>
    <col min="2" max="2" width="14.5703125" customWidth="1"/>
    <col min="3" max="3" width="11.140625" customWidth="1"/>
    <col min="4" max="12" width="9" customWidth="1"/>
    <col min="13" max="13" width="12.42578125" customWidth="1"/>
    <col min="14" max="14" width="12.85546875" customWidth="1"/>
    <col min="15" max="20" width="10" customWidth="1"/>
    <col min="21" max="21" width="14.28515625" bestFit="1" customWidth="1"/>
  </cols>
  <sheetData>
    <row r="1" spans="1:25" x14ac:dyDescent="0.25">
      <c r="A1" s="1"/>
      <c r="B1" s="4"/>
      <c r="C1" s="5"/>
      <c r="D1" s="4"/>
      <c r="E1" s="4"/>
      <c r="F1" s="1"/>
      <c r="G1" s="1"/>
      <c r="H1" s="4"/>
      <c r="I1" s="4"/>
      <c r="J1" s="7" t="s">
        <v>3</v>
      </c>
      <c r="K1" s="4"/>
      <c r="L1" s="4"/>
      <c r="M1" s="4"/>
    </row>
    <row r="2" spans="1:25" ht="21" x14ac:dyDescent="0.35">
      <c r="A2" s="1"/>
      <c r="B2" s="4"/>
      <c r="C2" s="1"/>
      <c r="D2" s="4"/>
      <c r="E2" s="12" t="s">
        <v>33</v>
      </c>
      <c r="F2" s="1"/>
      <c r="G2" s="1"/>
      <c r="H2" s="8"/>
      <c r="I2" s="4"/>
      <c r="J2" s="7" t="s">
        <v>0</v>
      </c>
      <c r="K2" s="4"/>
      <c r="L2" s="4"/>
      <c r="M2" s="4"/>
      <c r="P2" s="12" t="s">
        <v>33</v>
      </c>
    </row>
    <row r="3" spans="1:25" x14ac:dyDescent="0.25">
      <c r="A3" s="1"/>
      <c r="B3" s="4"/>
      <c r="C3" s="1"/>
      <c r="D3" s="4"/>
      <c r="E3" s="13" t="s">
        <v>36</v>
      </c>
      <c r="G3" s="1"/>
      <c r="H3" s="4"/>
      <c r="I3" s="4"/>
      <c r="J3" s="7" t="s">
        <v>1</v>
      </c>
      <c r="K3" s="4"/>
      <c r="L3" s="4"/>
      <c r="M3" s="4"/>
      <c r="P3" s="13" t="s">
        <v>36</v>
      </c>
    </row>
    <row r="4" spans="1:25" x14ac:dyDescent="0.25">
      <c r="A4" s="1"/>
      <c r="B4" s="4"/>
      <c r="C4" s="4"/>
      <c r="D4" s="44" t="s">
        <v>45</v>
      </c>
      <c r="E4" s="45" t="s">
        <v>31</v>
      </c>
      <c r="F4" s="46" t="s">
        <v>38</v>
      </c>
      <c r="G4" s="4"/>
      <c r="H4" s="4"/>
      <c r="I4" s="4"/>
      <c r="J4" s="9" t="s">
        <v>2</v>
      </c>
      <c r="K4" s="4"/>
      <c r="L4" s="4"/>
      <c r="M4" s="4"/>
      <c r="P4" s="13" t="s">
        <v>31</v>
      </c>
    </row>
    <row r="5" spans="1:25" x14ac:dyDescent="0.25">
      <c r="A5" s="18" t="s">
        <v>35</v>
      </c>
      <c r="B5" s="19"/>
      <c r="C5" s="19"/>
      <c r="D5" s="19"/>
      <c r="E5" s="20"/>
      <c r="F5" s="21"/>
      <c r="G5" s="19"/>
      <c r="H5" s="19"/>
      <c r="I5" s="19"/>
      <c r="J5" s="22"/>
      <c r="K5" s="19"/>
      <c r="L5" s="19"/>
      <c r="M5" s="19"/>
      <c r="N5" s="14" t="s">
        <v>34</v>
      </c>
    </row>
    <row r="6" spans="1:25" x14ac:dyDescent="0.25">
      <c r="A6" s="15" t="s">
        <v>24</v>
      </c>
      <c r="B6" s="16"/>
      <c r="C6" s="17" t="s">
        <v>16</v>
      </c>
      <c r="D6" s="167" t="s">
        <v>17</v>
      </c>
      <c r="E6" s="167"/>
      <c r="F6" s="167"/>
      <c r="G6" s="167"/>
      <c r="H6" s="167"/>
      <c r="I6" s="167"/>
      <c r="J6" s="167"/>
      <c r="K6" s="167"/>
      <c r="L6" s="167"/>
      <c r="M6" s="167"/>
      <c r="N6" s="2" t="s">
        <v>24</v>
      </c>
      <c r="O6" s="168" t="s">
        <v>17</v>
      </c>
      <c r="P6" s="169"/>
      <c r="Q6" s="169"/>
      <c r="R6" s="169"/>
      <c r="S6" s="169"/>
      <c r="T6" s="170"/>
      <c r="U6" s="6"/>
      <c r="V6" s="171" t="s">
        <v>25</v>
      </c>
      <c r="W6" s="172"/>
      <c r="X6" s="172"/>
      <c r="Y6" s="173"/>
    </row>
    <row r="7" spans="1:25" ht="15.75" thickBot="1" x14ac:dyDescent="0.3">
      <c r="A7" s="3" t="s">
        <v>30</v>
      </c>
      <c r="B7" s="10" t="s">
        <v>4</v>
      </c>
      <c r="C7" s="10" t="s">
        <v>5</v>
      </c>
      <c r="D7" s="10" t="s">
        <v>6</v>
      </c>
      <c r="E7" s="10" t="s">
        <v>7</v>
      </c>
      <c r="F7" s="10" t="s">
        <v>8</v>
      </c>
      <c r="G7" s="10" t="s">
        <v>9</v>
      </c>
      <c r="H7" s="10" t="s">
        <v>10</v>
      </c>
      <c r="I7" s="10" t="s">
        <v>11</v>
      </c>
      <c r="J7" s="10" t="s">
        <v>12</v>
      </c>
      <c r="K7" s="10" t="s">
        <v>13</v>
      </c>
      <c r="L7" s="11" t="s">
        <v>14</v>
      </c>
      <c r="M7" s="10" t="s">
        <v>15</v>
      </c>
      <c r="N7" s="3" t="s">
        <v>30</v>
      </c>
      <c r="O7" s="10" t="s">
        <v>18</v>
      </c>
      <c r="P7" s="10" t="s">
        <v>19</v>
      </c>
      <c r="Q7" s="10" t="s">
        <v>20</v>
      </c>
      <c r="R7" s="10" t="s">
        <v>21</v>
      </c>
      <c r="S7" s="10" t="s">
        <v>22</v>
      </c>
      <c r="T7" s="10" t="s">
        <v>23</v>
      </c>
      <c r="U7" s="6"/>
      <c r="V7" s="10" t="s">
        <v>26</v>
      </c>
      <c r="W7" s="10" t="s">
        <v>27</v>
      </c>
      <c r="X7" s="10" t="s">
        <v>28</v>
      </c>
      <c r="Y7" s="10" t="s">
        <v>29</v>
      </c>
    </row>
    <row r="8" spans="1:25" s="36" customFormat="1" ht="15.75" thickTop="1" x14ac:dyDescent="0.25">
      <c r="A8" s="103" t="s">
        <v>62</v>
      </c>
      <c r="B8" s="104"/>
      <c r="C8" s="105" t="s">
        <v>55</v>
      </c>
      <c r="D8" s="105" t="s">
        <v>63</v>
      </c>
      <c r="E8" s="105" t="s">
        <v>64</v>
      </c>
      <c r="F8" s="105"/>
      <c r="G8" s="105" t="s">
        <v>65</v>
      </c>
      <c r="H8" s="105" t="s">
        <v>52</v>
      </c>
      <c r="I8" s="105"/>
      <c r="J8" s="105"/>
      <c r="K8" s="105" t="s">
        <v>53</v>
      </c>
      <c r="L8" s="106"/>
      <c r="M8" s="105" t="s">
        <v>54</v>
      </c>
      <c r="N8" s="103" t="s">
        <v>56</v>
      </c>
      <c r="O8" s="105" t="s">
        <v>66</v>
      </c>
      <c r="P8" s="105" t="s">
        <v>58</v>
      </c>
      <c r="Q8" s="105" t="s">
        <v>67</v>
      </c>
      <c r="R8" s="105" t="s">
        <v>68</v>
      </c>
      <c r="S8" s="107" t="s">
        <v>82</v>
      </c>
      <c r="T8" s="106" t="s">
        <v>61</v>
      </c>
      <c r="U8" s="34"/>
      <c r="V8" s="31"/>
      <c r="W8" s="31"/>
      <c r="X8" s="31"/>
      <c r="Y8" s="31"/>
    </row>
    <row r="9" spans="1:25" x14ac:dyDescent="0.25">
      <c r="A9" s="115" t="s">
        <v>76</v>
      </c>
      <c r="B9" s="26">
        <v>6.45</v>
      </c>
      <c r="C9" s="26">
        <v>4.7300000000000004</v>
      </c>
      <c r="D9" s="26">
        <v>16.399999999999999</v>
      </c>
      <c r="E9" s="26">
        <v>515</v>
      </c>
      <c r="F9" s="26">
        <v>47</v>
      </c>
      <c r="G9" s="26">
        <v>496</v>
      </c>
      <c r="H9" s="29">
        <v>88.4</v>
      </c>
      <c r="I9" s="26">
        <v>276</v>
      </c>
      <c r="J9" s="26">
        <v>320</v>
      </c>
      <c r="K9" s="26">
        <v>296</v>
      </c>
      <c r="L9" s="26">
        <v>49</v>
      </c>
      <c r="M9" s="26">
        <v>44.1</v>
      </c>
      <c r="N9" s="115" t="str">
        <f t="shared" ref="N9:N13" si="0">A9</f>
        <v>12,08,2020</v>
      </c>
      <c r="O9" s="26">
        <v>2.0299999999999998</v>
      </c>
      <c r="P9" s="26">
        <v>0.84</v>
      </c>
      <c r="Q9" s="26">
        <v>1.24</v>
      </c>
      <c r="R9" s="26">
        <v>0.63</v>
      </c>
      <c r="S9" s="25">
        <v>0.25</v>
      </c>
      <c r="T9" s="26">
        <v>0.06</v>
      </c>
      <c r="U9" s="6"/>
      <c r="V9" s="30">
        <f t="shared" ref="V9" si="1">E9/G9</f>
        <v>1.0383064516129032</v>
      </c>
      <c r="W9" s="30">
        <f t="shared" ref="W9" si="2">E9/H9</f>
        <v>5.8257918552036196</v>
      </c>
      <c r="X9" s="30">
        <f>E9/(D9+I9)</f>
        <v>1.7612859097127225</v>
      </c>
      <c r="Y9" s="30">
        <f t="shared" ref="Y9" si="3">G9/H9</f>
        <v>5.6108597285067869</v>
      </c>
    </row>
    <row r="10" spans="1:25" ht="27" customHeight="1" x14ac:dyDescent="0.25">
      <c r="A10" s="48" t="s">
        <v>71</v>
      </c>
      <c r="B10" s="53" t="s">
        <v>40</v>
      </c>
      <c r="C10" s="49" t="s">
        <v>39</v>
      </c>
      <c r="D10" s="65">
        <v>5.0999999999999996</v>
      </c>
      <c r="E10" s="66">
        <v>4.0999999999999996</v>
      </c>
      <c r="F10" s="66"/>
      <c r="G10" s="66">
        <v>5.8</v>
      </c>
      <c r="H10" s="66">
        <v>0.56000000000000005</v>
      </c>
      <c r="I10" s="66"/>
      <c r="J10" s="66"/>
      <c r="K10" s="66">
        <v>1.42</v>
      </c>
      <c r="L10" s="66"/>
      <c r="M10" s="66">
        <v>0.66</v>
      </c>
      <c r="N10" s="48" t="str">
        <f t="shared" si="0"/>
        <v>03,09,2020</v>
      </c>
      <c r="O10" s="66">
        <v>107</v>
      </c>
      <c r="P10" s="66">
        <v>76</v>
      </c>
      <c r="Q10" s="66">
        <v>20</v>
      </c>
      <c r="R10" s="66">
        <v>46</v>
      </c>
      <c r="S10" s="67">
        <v>20</v>
      </c>
      <c r="T10" s="67">
        <v>5</v>
      </c>
      <c r="U10" s="6"/>
      <c r="V10" s="50">
        <f>E10/G10</f>
        <v>0.7068965517241379</v>
      </c>
      <c r="W10" s="50">
        <f>E10/H10</f>
        <v>7.3214285714285703</v>
      </c>
      <c r="X10" s="50">
        <f>E10/D10</f>
        <v>0.80392156862745101</v>
      </c>
      <c r="Y10" s="50">
        <f>G10/H10</f>
        <v>10.357142857142856</v>
      </c>
    </row>
    <row r="11" spans="1:25" x14ac:dyDescent="0.25">
      <c r="A11" s="113" t="s">
        <v>77</v>
      </c>
      <c r="B11" s="26">
        <v>7.53</v>
      </c>
      <c r="C11" s="26">
        <v>9.27</v>
      </c>
      <c r="D11" s="27">
        <v>0</v>
      </c>
      <c r="E11" s="26">
        <v>1179</v>
      </c>
      <c r="F11" s="26">
        <v>200</v>
      </c>
      <c r="G11" s="26">
        <v>996</v>
      </c>
      <c r="H11" s="29">
        <v>305</v>
      </c>
      <c r="I11" s="26">
        <v>216</v>
      </c>
      <c r="J11" s="26">
        <v>1130</v>
      </c>
      <c r="K11" s="26">
        <v>933</v>
      </c>
      <c r="L11" s="26">
        <v>440</v>
      </c>
      <c r="M11" s="29">
        <v>0</v>
      </c>
      <c r="N11" s="113" t="str">
        <f t="shared" si="0"/>
        <v>07,09,2020</v>
      </c>
      <c r="O11" s="26">
        <v>7</v>
      </c>
      <c r="P11" s="25">
        <v>2</v>
      </c>
      <c r="Q11" s="26">
        <v>2.46</v>
      </c>
      <c r="R11" s="26">
        <v>1.89</v>
      </c>
      <c r="S11" s="26">
        <v>0</v>
      </c>
      <c r="T11" s="26">
        <v>0.23</v>
      </c>
      <c r="U11" s="6"/>
      <c r="V11" s="30">
        <f>E11/G11</f>
        <v>1.1837349397590362</v>
      </c>
      <c r="W11" s="30">
        <f>E11/H11</f>
        <v>3.8655737704918032</v>
      </c>
      <c r="X11" s="30">
        <f>E11/(D11+I11)</f>
        <v>5.458333333333333</v>
      </c>
      <c r="Y11" s="30">
        <f>G11/H11</f>
        <v>3.2655737704918031</v>
      </c>
    </row>
    <row r="12" spans="1:25" ht="30" x14ac:dyDescent="0.25">
      <c r="A12" s="48" t="s">
        <v>73</v>
      </c>
      <c r="B12" s="53" t="s">
        <v>40</v>
      </c>
      <c r="C12" s="49" t="s">
        <v>39</v>
      </c>
      <c r="D12" s="61">
        <v>4.5</v>
      </c>
      <c r="E12" s="60">
        <v>5.5</v>
      </c>
      <c r="F12" s="60"/>
      <c r="G12" s="60">
        <v>4.42</v>
      </c>
      <c r="H12" s="61">
        <v>0.44</v>
      </c>
      <c r="I12" s="60"/>
      <c r="J12" s="60"/>
      <c r="K12" s="60">
        <v>1.59</v>
      </c>
      <c r="L12" s="60"/>
      <c r="M12" s="61">
        <v>0.44</v>
      </c>
      <c r="N12" s="48" t="str">
        <f t="shared" si="0"/>
        <v>18,09,2020</v>
      </c>
      <c r="O12" s="60">
        <v>91</v>
      </c>
      <c r="P12" s="60">
        <v>84</v>
      </c>
      <c r="Q12" s="60">
        <v>22</v>
      </c>
      <c r="R12" s="60">
        <v>29</v>
      </c>
      <c r="S12" s="60">
        <v>17.8</v>
      </c>
      <c r="T12" s="60">
        <v>3.8</v>
      </c>
      <c r="U12" s="6"/>
      <c r="V12" s="50">
        <f t="shared" ref="V12" si="4">E12/G12</f>
        <v>1.244343891402715</v>
      </c>
      <c r="W12" s="50">
        <f t="shared" ref="W12" si="5">E12/H12</f>
        <v>12.5</v>
      </c>
      <c r="X12" s="55">
        <f>E12/D12</f>
        <v>1.2222222222222223</v>
      </c>
      <c r="Y12" s="50">
        <f t="shared" ref="Y12" si="6">G12/H12</f>
        <v>10.045454545454545</v>
      </c>
    </row>
    <row r="13" spans="1:25" x14ac:dyDescent="0.25">
      <c r="A13" s="115" t="s">
        <v>78</v>
      </c>
      <c r="B13" s="40">
        <v>7.65</v>
      </c>
      <c r="C13" s="40">
        <v>8.39</v>
      </c>
      <c r="D13" s="41">
        <v>0</v>
      </c>
      <c r="E13" s="40">
        <v>818</v>
      </c>
      <c r="F13" s="40">
        <v>225</v>
      </c>
      <c r="G13" s="40">
        <v>1160</v>
      </c>
      <c r="H13" s="43">
        <v>427</v>
      </c>
      <c r="I13" s="40">
        <v>296</v>
      </c>
      <c r="J13" s="40">
        <v>1040</v>
      </c>
      <c r="K13" s="40">
        <v>940</v>
      </c>
      <c r="L13" s="40">
        <v>271</v>
      </c>
      <c r="M13" s="40">
        <v>0</v>
      </c>
      <c r="N13" s="115" t="str">
        <f t="shared" si="0"/>
        <v>22,09,2020</v>
      </c>
      <c r="O13" s="40">
        <v>6.64</v>
      </c>
      <c r="P13" s="40">
        <v>1.1599999999999999</v>
      </c>
      <c r="Q13" s="42">
        <v>2.98</v>
      </c>
      <c r="R13" s="40">
        <v>2.44</v>
      </c>
      <c r="S13" s="68">
        <v>0</v>
      </c>
      <c r="T13" s="42">
        <v>0.25</v>
      </c>
      <c r="U13" s="6"/>
      <c r="V13" s="30">
        <f>E13/G13</f>
        <v>0.70517241379310347</v>
      </c>
      <c r="W13" s="30">
        <f>E13/H13</f>
        <v>1.9156908665105385</v>
      </c>
      <c r="X13" s="30">
        <f>E13/(D13+I13)</f>
        <v>2.7635135135135136</v>
      </c>
      <c r="Y13" s="30">
        <f>G13/H13</f>
        <v>2.7166276346604215</v>
      </c>
    </row>
    <row r="14" spans="1:25" s="36" customFormat="1" ht="30" x14ac:dyDescent="0.25">
      <c r="A14" s="48" t="s">
        <v>75</v>
      </c>
      <c r="B14" s="53" t="s">
        <v>40</v>
      </c>
      <c r="C14" s="49" t="s">
        <v>39</v>
      </c>
      <c r="D14" s="63">
        <v>4.9000000000000004</v>
      </c>
      <c r="E14" s="63">
        <v>3.69</v>
      </c>
      <c r="F14" s="63"/>
      <c r="G14" s="63">
        <v>3.21</v>
      </c>
      <c r="H14" s="59">
        <v>0.44</v>
      </c>
      <c r="I14" s="63"/>
      <c r="J14" s="63"/>
      <c r="K14" s="63">
        <v>0.85</v>
      </c>
      <c r="L14" s="63"/>
      <c r="M14" s="63">
        <v>0.45</v>
      </c>
      <c r="N14" s="48" t="str">
        <f t="shared" ref="N14:N23" si="7">A14</f>
        <v>05,10,2020</v>
      </c>
      <c r="O14" s="63">
        <v>180</v>
      </c>
      <c r="P14" s="63">
        <v>96</v>
      </c>
      <c r="Q14" s="63">
        <v>24</v>
      </c>
      <c r="R14" s="63">
        <v>25</v>
      </c>
      <c r="S14" s="63">
        <v>17.600000000000001</v>
      </c>
      <c r="T14" s="63">
        <v>2.8</v>
      </c>
      <c r="U14" s="34"/>
      <c r="V14" s="50">
        <f t="shared" ref="V14:V15" si="8">E14/G14</f>
        <v>1.1495327102803738</v>
      </c>
      <c r="W14" s="50">
        <f t="shared" ref="W14:W15" si="9">E14/H14</f>
        <v>8.3863636363636367</v>
      </c>
      <c r="X14" s="50">
        <f>E14/D14</f>
        <v>0.75306122448979584</v>
      </c>
      <c r="Y14" s="50">
        <f t="shared" ref="Y14:Y15" si="10">G14/H14</f>
        <v>7.295454545454545</v>
      </c>
    </row>
    <row r="15" spans="1:25" s="36" customFormat="1" ht="30" x14ac:dyDescent="0.25">
      <c r="A15" s="48" t="s">
        <v>75</v>
      </c>
      <c r="B15" s="53" t="s">
        <v>41</v>
      </c>
      <c r="C15" s="49" t="s">
        <v>39</v>
      </c>
      <c r="D15" s="63">
        <v>3.7</v>
      </c>
      <c r="E15" s="63">
        <v>3.78</v>
      </c>
      <c r="F15" s="63"/>
      <c r="G15" s="63">
        <v>5.96</v>
      </c>
      <c r="H15" s="59">
        <v>0.56000000000000005</v>
      </c>
      <c r="I15" s="63"/>
      <c r="J15" s="63"/>
      <c r="K15" s="63">
        <v>1.75</v>
      </c>
      <c r="L15" s="63"/>
      <c r="M15" s="63">
        <v>0.48</v>
      </c>
      <c r="N15" s="48" t="str">
        <f t="shared" si="7"/>
        <v>05,10,2020</v>
      </c>
      <c r="O15" s="63">
        <v>180</v>
      </c>
      <c r="P15" s="63">
        <v>152</v>
      </c>
      <c r="Q15" s="63">
        <v>20</v>
      </c>
      <c r="R15" s="63">
        <v>42</v>
      </c>
      <c r="S15" s="63">
        <v>14.4</v>
      </c>
      <c r="T15" s="63">
        <v>3.8</v>
      </c>
      <c r="U15" s="34"/>
      <c r="V15" s="50">
        <f t="shared" si="8"/>
        <v>0.634228187919463</v>
      </c>
      <c r="W15" s="50">
        <f t="shared" si="9"/>
        <v>6.7499999999999991</v>
      </c>
      <c r="X15" s="50">
        <f>E15/D15</f>
        <v>1.0216216216216216</v>
      </c>
      <c r="Y15" s="50">
        <f t="shared" si="10"/>
        <v>10.642857142857142</v>
      </c>
    </row>
    <row r="16" spans="1:25" x14ac:dyDescent="0.25">
      <c r="A16" s="113" t="s">
        <v>79</v>
      </c>
      <c r="B16" s="26">
        <v>7.46</v>
      </c>
      <c r="C16" s="26">
        <v>4.8899999999999997</v>
      </c>
      <c r="D16" s="27">
        <v>0</v>
      </c>
      <c r="E16" s="26">
        <v>262</v>
      </c>
      <c r="F16" s="26">
        <v>129</v>
      </c>
      <c r="G16" s="26">
        <v>750</v>
      </c>
      <c r="H16" s="29">
        <v>224</v>
      </c>
      <c r="I16" s="26">
        <v>210</v>
      </c>
      <c r="J16" s="26">
        <v>640</v>
      </c>
      <c r="K16" s="26">
        <v>557</v>
      </c>
      <c r="L16" s="26">
        <v>128</v>
      </c>
      <c r="M16" s="27">
        <v>6.3</v>
      </c>
      <c r="N16" s="113" t="str">
        <f t="shared" si="7"/>
        <v>13,10,2020</v>
      </c>
      <c r="O16" s="26">
        <v>4.5</v>
      </c>
      <c r="P16" s="26">
        <v>0.69</v>
      </c>
      <c r="Q16" s="26">
        <v>2.2799999999999998</v>
      </c>
      <c r="R16" s="25">
        <v>1.79</v>
      </c>
      <c r="S16" s="26">
        <v>0.12</v>
      </c>
      <c r="T16" s="26">
        <v>0.14000000000000001</v>
      </c>
      <c r="U16" s="6"/>
      <c r="V16" s="27">
        <f>E16/G16</f>
        <v>0.34933333333333333</v>
      </c>
      <c r="W16" s="27">
        <f>E16/H16</f>
        <v>1.1696428571428572</v>
      </c>
      <c r="X16" s="27">
        <f>E16/(D16+I16)</f>
        <v>1.2476190476190476</v>
      </c>
      <c r="Y16" s="27">
        <f>G16/H16</f>
        <v>3.3482142857142856</v>
      </c>
    </row>
    <row r="17" spans="1:25" ht="30" x14ac:dyDescent="0.25">
      <c r="A17" s="48" t="s">
        <v>80</v>
      </c>
      <c r="B17" s="53" t="s">
        <v>40</v>
      </c>
      <c r="C17" s="49" t="s">
        <v>39</v>
      </c>
      <c r="D17" s="67">
        <v>4.6500000000000004</v>
      </c>
      <c r="E17" s="67">
        <v>3.45</v>
      </c>
      <c r="F17" s="67"/>
      <c r="G17" s="67">
        <v>3.06</v>
      </c>
      <c r="H17" s="67">
        <v>0.32</v>
      </c>
      <c r="I17" s="67"/>
      <c r="J17" s="67"/>
      <c r="K17" s="67">
        <v>0.75</v>
      </c>
      <c r="L17" s="67"/>
      <c r="M17" s="67">
        <v>0.51</v>
      </c>
      <c r="N17" s="48" t="str">
        <f t="shared" si="7"/>
        <v>21,10,2020</v>
      </c>
      <c r="O17" s="66">
        <v>145</v>
      </c>
      <c r="P17" s="66">
        <v>125</v>
      </c>
      <c r="Q17" s="66">
        <v>19.5</v>
      </c>
      <c r="R17" s="66">
        <v>26</v>
      </c>
      <c r="S17" s="65">
        <v>14</v>
      </c>
      <c r="T17" s="65">
        <v>3.1</v>
      </c>
      <c r="U17" s="6"/>
      <c r="V17" s="54">
        <f t="shared" ref="V17:V18" si="11">E17/G17</f>
        <v>1.1274509803921569</v>
      </c>
      <c r="W17" s="54">
        <f t="shared" ref="W17:W18" si="12">E17/H17</f>
        <v>10.78125</v>
      </c>
      <c r="X17" s="50">
        <f>E17/D17</f>
        <v>0.74193548387096775</v>
      </c>
      <c r="Y17" s="54">
        <f t="shared" ref="Y17:Y18" si="13">G17/H17</f>
        <v>9.5625</v>
      </c>
    </row>
    <row r="18" spans="1:25" ht="30" x14ac:dyDescent="0.25">
      <c r="A18" s="48" t="s">
        <v>80</v>
      </c>
      <c r="B18" s="53" t="s">
        <v>41</v>
      </c>
      <c r="C18" s="49" t="s">
        <v>39</v>
      </c>
      <c r="D18" s="61">
        <v>3.7</v>
      </c>
      <c r="E18" s="61">
        <v>3.02</v>
      </c>
      <c r="F18" s="61"/>
      <c r="G18" s="61">
        <v>6.45</v>
      </c>
      <c r="H18" s="61">
        <v>0.41</v>
      </c>
      <c r="I18" s="61"/>
      <c r="J18" s="61"/>
      <c r="K18" s="61">
        <v>1.88</v>
      </c>
      <c r="L18" s="61"/>
      <c r="M18" s="61">
        <v>0.63</v>
      </c>
      <c r="N18" s="48" t="str">
        <f t="shared" si="7"/>
        <v>21,10,2020</v>
      </c>
      <c r="O18" s="60">
        <v>208</v>
      </c>
      <c r="P18" s="60">
        <v>165</v>
      </c>
      <c r="Q18" s="60">
        <v>26</v>
      </c>
      <c r="R18" s="60">
        <v>44</v>
      </c>
      <c r="S18" s="60">
        <v>13.5</v>
      </c>
      <c r="T18" s="60">
        <v>4</v>
      </c>
      <c r="U18" s="6"/>
      <c r="V18" s="54">
        <f t="shared" si="11"/>
        <v>0.46821705426356586</v>
      </c>
      <c r="W18" s="54">
        <f t="shared" si="12"/>
        <v>7.3658536585365857</v>
      </c>
      <c r="X18" s="50">
        <f>E18/D18</f>
        <v>0.81621621621621621</v>
      </c>
      <c r="Y18" s="54">
        <f t="shared" si="13"/>
        <v>15.731707317073171</v>
      </c>
    </row>
    <row r="19" spans="1:25" x14ac:dyDescent="0.25">
      <c r="A19" s="115" t="s">
        <v>83</v>
      </c>
      <c r="B19" s="40">
        <v>6.88</v>
      </c>
      <c r="C19" s="40">
        <v>4.37</v>
      </c>
      <c r="D19" s="41">
        <v>0</v>
      </c>
      <c r="E19" s="40">
        <v>416</v>
      </c>
      <c r="F19" s="43">
        <v>80</v>
      </c>
      <c r="G19" s="40">
        <v>488</v>
      </c>
      <c r="H19" s="43">
        <v>120</v>
      </c>
      <c r="I19" s="40">
        <v>222</v>
      </c>
      <c r="J19" s="40">
        <v>420</v>
      </c>
      <c r="K19" s="40">
        <v>383</v>
      </c>
      <c r="L19" s="40">
        <v>66</v>
      </c>
      <c r="M19" s="40">
        <v>14.6</v>
      </c>
      <c r="N19" s="115" t="str">
        <f t="shared" si="7"/>
        <v>03,11,2020</v>
      </c>
      <c r="O19" s="40">
        <v>2.44</v>
      </c>
      <c r="P19" s="40">
        <v>0.42</v>
      </c>
      <c r="Q19" s="40">
        <v>1.55</v>
      </c>
      <c r="R19" s="40">
        <v>0.95</v>
      </c>
      <c r="S19" s="68">
        <v>0.09</v>
      </c>
      <c r="T19" s="42">
        <v>0.09</v>
      </c>
      <c r="U19" s="34"/>
      <c r="V19" s="30">
        <f>E19/G19</f>
        <v>0.85245901639344257</v>
      </c>
      <c r="W19" s="30">
        <f>E19/H19</f>
        <v>3.4666666666666668</v>
      </c>
      <c r="X19" s="30">
        <f>E19/(D19+I19)</f>
        <v>1.8738738738738738</v>
      </c>
      <c r="Y19" s="30">
        <f>G19/H19</f>
        <v>4.0666666666666664</v>
      </c>
    </row>
    <row r="20" spans="1:25" ht="30" x14ac:dyDescent="0.25">
      <c r="A20" s="48" t="s">
        <v>84</v>
      </c>
      <c r="B20" s="53" t="s">
        <v>40</v>
      </c>
      <c r="C20" s="49" t="s">
        <v>39</v>
      </c>
      <c r="D20" s="66">
        <v>3.9</v>
      </c>
      <c r="E20" s="66">
        <v>3.37</v>
      </c>
      <c r="F20" s="66"/>
      <c r="G20" s="66">
        <v>2.21</v>
      </c>
      <c r="H20" s="67">
        <v>0.24</v>
      </c>
      <c r="I20" s="66"/>
      <c r="J20" s="66"/>
      <c r="K20" s="67">
        <v>0.85</v>
      </c>
      <c r="L20" s="66"/>
      <c r="M20" s="66">
        <v>0.51</v>
      </c>
      <c r="N20" s="48" t="str">
        <f t="shared" si="7"/>
        <v>06,11,2020</v>
      </c>
      <c r="O20" s="66">
        <v>124</v>
      </c>
      <c r="P20" s="66">
        <v>130</v>
      </c>
      <c r="Q20" s="66">
        <v>22</v>
      </c>
      <c r="R20" s="66">
        <v>25</v>
      </c>
      <c r="S20" s="65">
        <v>12.5</v>
      </c>
      <c r="T20" s="67">
        <v>2</v>
      </c>
      <c r="U20" s="6"/>
      <c r="V20" s="50">
        <f t="shared" ref="V20:V26" si="14">E20/G20</f>
        <v>1.5248868778280544</v>
      </c>
      <c r="W20" s="50">
        <f t="shared" ref="W20:W26" si="15">E20/H20</f>
        <v>14.041666666666668</v>
      </c>
      <c r="X20" s="50">
        <f t="shared" ref="X20:X26" si="16">E20/(D20+I20)</f>
        <v>0.86410256410256414</v>
      </c>
      <c r="Y20" s="50">
        <f t="shared" ref="Y20:Y26" si="17">G20/H20</f>
        <v>9.2083333333333339</v>
      </c>
    </row>
    <row r="21" spans="1:25" ht="30" x14ac:dyDescent="0.25">
      <c r="A21" s="48" t="s">
        <v>84</v>
      </c>
      <c r="B21" s="53" t="s">
        <v>41</v>
      </c>
      <c r="C21" s="49" t="s">
        <v>39</v>
      </c>
      <c r="D21" s="61">
        <v>3.4</v>
      </c>
      <c r="E21" s="60">
        <v>3.54</v>
      </c>
      <c r="F21" s="60"/>
      <c r="G21" s="60">
        <v>5.44</v>
      </c>
      <c r="H21" s="61">
        <v>0.31</v>
      </c>
      <c r="I21" s="60"/>
      <c r="J21" s="60"/>
      <c r="K21" s="61">
        <v>1.88</v>
      </c>
      <c r="L21" s="60"/>
      <c r="M21" s="61">
        <v>0.63</v>
      </c>
      <c r="N21" s="48" t="str">
        <f t="shared" si="7"/>
        <v>06,11,2020</v>
      </c>
      <c r="O21" s="60">
        <v>135</v>
      </c>
      <c r="P21" s="60">
        <v>210</v>
      </c>
      <c r="Q21" s="73">
        <v>21</v>
      </c>
      <c r="R21" s="60">
        <v>42</v>
      </c>
      <c r="S21" s="60">
        <v>8.5</v>
      </c>
      <c r="T21" s="60">
        <v>2.25</v>
      </c>
      <c r="U21" s="6"/>
      <c r="V21" s="50">
        <f t="shared" si="14"/>
        <v>0.65073529411764697</v>
      </c>
      <c r="W21" s="50">
        <f t="shared" si="15"/>
        <v>11.419354838709678</v>
      </c>
      <c r="X21" s="50">
        <f t="shared" si="16"/>
        <v>1.0411764705882354</v>
      </c>
      <c r="Y21" s="50">
        <f t="shared" si="17"/>
        <v>17.548387096774196</v>
      </c>
    </row>
    <row r="22" spans="1:25" ht="30" x14ac:dyDescent="0.25">
      <c r="A22" s="83" t="s">
        <v>86</v>
      </c>
      <c r="B22" s="53" t="s">
        <v>40</v>
      </c>
      <c r="C22" s="49" t="s">
        <v>39</v>
      </c>
      <c r="D22" s="67">
        <v>4.05</v>
      </c>
      <c r="E22" s="67">
        <v>2.4500000000000002</v>
      </c>
      <c r="F22" s="67"/>
      <c r="G22" s="67">
        <v>1.65</v>
      </c>
      <c r="H22" s="67">
        <v>0.26</v>
      </c>
      <c r="I22" s="67"/>
      <c r="J22" s="67"/>
      <c r="K22" s="67">
        <v>1</v>
      </c>
      <c r="L22" s="67"/>
      <c r="M22" s="67">
        <v>0.51</v>
      </c>
      <c r="N22" s="48" t="str">
        <f t="shared" si="7"/>
        <v>24,11,2020</v>
      </c>
      <c r="O22" s="66">
        <v>148</v>
      </c>
      <c r="P22" s="66">
        <v>113</v>
      </c>
      <c r="Q22" s="66">
        <v>18</v>
      </c>
      <c r="R22" s="66">
        <v>24</v>
      </c>
      <c r="S22" s="67">
        <v>11.5</v>
      </c>
      <c r="T22" s="67">
        <v>3.75</v>
      </c>
      <c r="U22" s="6"/>
      <c r="V22" s="50">
        <f t="shared" si="14"/>
        <v>1.4848484848484851</v>
      </c>
      <c r="W22" s="50">
        <f t="shared" si="15"/>
        <v>9.4230769230769234</v>
      </c>
      <c r="X22" s="50">
        <f t="shared" si="16"/>
        <v>0.60493827160493829</v>
      </c>
      <c r="Y22" s="50">
        <f t="shared" si="17"/>
        <v>6.3461538461538458</v>
      </c>
    </row>
    <row r="23" spans="1:25" ht="30" x14ac:dyDescent="0.25">
      <c r="A23" s="83" t="s">
        <v>86</v>
      </c>
      <c r="B23" s="53" t="s">
        <v>41</v>
      </c>
      <c r="C23" s="49" t="s">
        <v>39</v>
      </c>
      <c r="D23" s="61">
        <v>3.25</v>
      </c>
      <c r="E23" s="61">
        <v>3.11</v>
      </c>
      <c r="F23" s="61"/>
      <c r="G23" s="61">
        <v>4.03</v>
      </c>
      <c r="H23" s="61">
        <v>0.17</v>
      </c>
      <c r="I23" s="61"/>
      <c r="J23" s="61"/>
      <c r="K23" s="61">
        <v>1.58</v>
      </c>
      <c r="L23" s="61"/>
      <c r="M23" s="61">
        <v>0.68</v>
      </c>
      <c r="N23" s="48" t="str">
        <f t="shared" si="7"/>
        <v>24,11,2020</v>
      </c>
      <c r="O23" s="60">
        <v>135</v>
      </c>
      <c r="P23" s="60">
        <v>210</v>
      </c>
      <c r="Q23" s="70">
        <v>12.5</v>
      </c>
      <c r="R23" s="60">
        <v>54</v>
      </c>
      <c r="S23" s="60">
        <v>7.8</v>
      </c>
      <c r="T23" s="60">
        <v>6</v>
      </c>
      <c r="U23" s="6"/>
      <c r="V23" s="50">
        <f t="shared" si="14"/>
        <v>0.77171215880893296</v>
      </c>
      <c r="W23" s="50">
        <f t="shared" si="15"/>
        <v>18.294117647058822</v>
      </c>
      <c r="X23" s="50">
        <f t="shared" si="16"/>
        <v>0.95692307692307688</v>
      </c>
      <c r="Y23" s="50">
        <f t="shared" si="17"/>
        <v>23.705882352941178</v>
      </c>
    </row>
    <row r="24" spans="1:25" x14ac:dyDescent="0.25">
      <c r="A24" s="23">
        <v>44159</v>
      </c>
      <c r="B24" s="40">
        <v>6.95</v>
      </c>
      <c r="C24" s="40">
        <v>5.14</v>
      </c>
      <c r="D24" s="41">
        <v>0</v>
      </c>
      <c r="E24" s="40">
        <v>387</v>
      </c>
      <c r="F24" s="40">
        <v>96</v>
      </c>
      <c r="G24" s="40">
        <v>556</v>
      </c>
      <c r="H24" s="43">
        <v>142</v>
      </c>
      <c r="I24" s="40">
        <v>242</v>
      </c>
      <c r="J24" s="40">
        <v>580</v>
      </c>
      <c r="K24" s="40">
        <v>425</v>
      </c>
      <c r="L24" s="40">
        <v>61</v>
      </c>
      <c r="M24" s="41">
        <v>5.6</v>
      </c>
      <c r="N24" s="23">
        <v>44159</v>
      </c>
      <c r="O24" s="40">
        <v>3.34</v>
      </c>
      <c r="P24" s="40">
        <v>0.39</v>
      </c>
      <c r="Q24" s="40">
        <v>1.78</v>
      </c>
      <c r="R24" s="42">
        <v>1.18</v>
      </c>
      <c r="S24" s="42">
        <v>0.26</v>
      </c>
      <c r="T24" s="42">
        <v>0.11</v>
      </c>
      <c r="U24" s="6"/>
      <c r="V24" s="30">
        <f t="shared" si="14"/>
        <v>0.6960431654676259</v>
      </c>
      <c r="W24" s="30">
        <f t="shared" si="15"/>
        <v>2.7253521126760565</v>
      </c>
      <c r="X24" s="30">
        <f t="shared" si="16"/>
        <v>1.5991735537190082</v>
      </c>
      <c r="Y24" s="30">
        <f t="shared" si="17"/>
        <v>3.915492957746479</v>
      </c>
    </row>
    <row r="25" spans="1:25" ht="30" x14ac:dyDescent="0.25">
      <c r="A25" s="48" t="s">
        <v>88</v>
      </c>
      <c r="B25" s="53" t="s">
        <v>40</v>
      </c>
      <c r="C25" s="49" t="s">
        <v>39</v>
      </c>
      <c r="D25" s="66">
        <v>4</v>
      </c>
      <c r="E25" s="66">
        <v>2.78</v>
      </c>
      <c r="F25" s="66"/>
      <c r="G25" s="66">
        <v>1.92</v>
      </c>
      <c r="H25" s="67">
        <v>0.21</v>
      </c>
      <c r="I25" s="66"/>
      <c r="J25" s="66"/>
      <c r="K25" s="66">
        <v>0.75</v>
      </c>
      <c r="L25" s="66"/>
      <c r="M25" s="66">
        <v>0.4</v>
      </c>
      <c r="N25" s="48" t="str">
        <f>A25</f>
        <v>09,12,2020</v>
      </c>
      <c r="O25" s="66">
        <v>187</v>
      </c>
      <c r="P25" s="66">
        <v>111</v>
      </c>
      <c r="Q25" s="66">
        <v>21.5</v>
      </c>
      <c r="R25" s="66">
        <v>27</v>
      </c>
      <c r="S25" s="67">
        <v>11.5</v>
      </c>
      <c r="T25" s="67">
        <v>3.4</v>
      </c>
      <c r="U25" s="6"/>
      <c r="V25" s="50">
        <f t="shared" si="14"/>
        <v>1.4479166666666665</v>
      </c>
      <c r="W25" s="50">
        <f t="shared" si="15"/>
        <v>13.238095238095237</v>
      </c>
      <c r="X25" s="50">
        <f t="shared" si="16"/>
        <v>0.69499999999999995</v>
      </c>
      <c r="Y25" s="50">
        <f t="shared" si="17"/>
        <v>9.1428571428571423</v>
      </c>
    </row>
    <row r="26" spans="1:25" ht="30" x14ac:dyDescent="0.25">
      <c r="A26" s="48" t="s">
        <v>88</v>
      </c>
      <c r="B26" s="53" t="s">
        <v>41</v>
      </c>
      <c r="C26" s="49" t="s">
        <v>39</v>
      </c>
      <c r="D26" s="61">
        <v>3.15</v>
      </c>
      <c r="E26" s="78">
        <v>3.41</v>
      </c>
      <c r="F26" s="60"/>
      <c r="G26" s="60">
        <v>5.17</v>
      </c>
      <c r="H26" s="61">
        <v>0.18</v>
      </c>
      <c r="I26" s="60"/>
      <c r="J26" s="60"/>
      <c r="K26" s="60">
        <v>2.5</v>
      </c>
      <c r="L26" s="60"/>
      <c r="M26" s="61">
        <v>0.78</v>
      </c>
      <c r="N26" s="48" t="str">
        <f>A26</f>
        <v>09,12,2020</v>
      </c>
      <c r="O26" s="60">
        <v>141</v>
      </c>
      <c r="P26" s="60">
        <v>190</v>
      </c>
      <c r="Q26" s="60">
        <v>15.5</v>
      </c>
      <c r="R26" s="60">
        <v>60</v>
      </c>
      <c r="S26" s="60">
        <v>8.5</v>
      </c>
      <c r="T26" s="60">
        <v>6</v>
      </c>
      <c r="U26" s="6"/>
      <c r="V26" s="50">
        <f t="shared" si="14"/>
        <v>0.65957446808510645</v>
      </c>
      <c r="W26" s="50">
        <f t="shared" si="15"/>
        <v>18.944444444444446</v>
      </c>
      <c r="X26" s="50">
        <f t="shared" si="16"/>
        <v>1.0825396825396827</v>
      </c>
      <c r="Y26" s="50">
        <f t="shared" si="17"/>
        <v>28.722222222222221</v>
      </c>
    </row>
    <row r="27" spans="1:25" x14ac:dyDescent="0.25">
      <c r="A27" s="115" t="s">
        <v>89</v>
      </c>
      <c r="B27" s="40">
        <v>6.5</v>
      </c>
      <c r="C27" s="40">
        <v>4.12</v>
      </c>
      <c r="D27" s="41">
        <v>0</v>
      </c>
      <c r="E27" s="40">
        <v>384</v>
      </c>
      <c r="F27" s="40">
        <v>69</v>
      </c>
      <c r="G27" s="40">
        <v>412</v>
      </c>
      <c r="H27" s="43">
        <v>104</v>
      </c>
      <c r="I27" s="40">
        <v>226</v>
      </c>
      <c r="J27" s="40">
        <v>385</v>
      </c>
      <c r="K27" s="40">
        <v>297</v>
      </c>
      <c r="L27" s="40">
        <v>42</v>
      </c>
      <c r="M27" s="41">
        <v>14.8</v>
      </c>
      <c r="N27" s="115" t="str">
        <f>A27</f>
        <v>15,12,2020</v>
      </c>
      <c r="O27" s="40">
        <v>2.14</v>
      </c>
      <c r="P27" s="40">
        <v>0</v>
      </c>
      <c r="Q27" s="40">
        <v>1.1200000000000001</v>
      </c>
      <c r="R27" s="42">
        <v>0.88</v>
      </c>
      <c r="S27" s="42">
        <v>0.05</v>
      </c>
      <c r="T27" s="42">
        <v>0.08</v>
      </c>
      <c r="U27" s="6"/>
      <c r="V27" s="30">
        <f t="shared" ref="V27:V43" si="18">E27/G27</f>
        <v>0.93203883495145634</v>
      </c>
      <c r="W27" s="30">
        <f t="shared" ref="W27:W43" si="19">E27/H27</f>
        <v>3.6923076923076925</v>
      </c>
      <c r="X27" s="30">
        <f t="shared" ref="X27:X43" si="20">E27/(D27+I27)</f>
        <v>1.6991150442477876</v>
      </c>
      <c r="Y27" s="30">
        <f t="shared" ref="Y27:Y43" si="21">G27/H27</f>
        <v>3.9615384615384617</v>
      </c>
    </row>
    <row r="28" spans="1:25" x14ac:dyDescent="0.25">
      <c r="A28" s="23">
        <v>44200</v>
      </c>
      <c r="B28" s="40">
        <v>6.38</v>
      </c>
      <c r="C28" s="40">
        <v>4.3899999999999997</v>
      </c>
      <c r="D28" s="41">
        <v>0</v>
      </c>
      <c r="E28" s="43">
        <v>372</v>
      </c>
      <c r="F28" s="40">
        <v>73</v>
      </c>
      <c r="G28" s="40">
        <v>480</v>
      </c>
      <c r="H28" s="43">
        <v>111</v>
      </c>
      <c r="I28" s="40">
        <v>282</v>
      </c>
      <c r="J28" s="40">
        <v>300</v>
      </c>
      <c r="K28" s="40">
        <v>317</v>
      </c>
      <c r="L28" s="40">
        <v>26</v>
      </c>
      <c r="M28" s="145">
        <v>15.2</v>
      </c>
      <c r="N28" s="23">
        <v>44200</v>
      </c>
      <c r="O28" s="40">
        <v>2.27</v>
      </c>
      <c r="P28" s="40">
        <v>0.38</v>
      </c>
      <c r="Q28" s="42">
        <v>1.1000000000000001</v>
      </c>
      <c r="R28" s="40">
        <v>0.92</v>
      </c>
      <c r="S28" s="42">
        <v>0.05</v>
      </c>
      <c r="T28" s="42">
        <v>0.05</v>
      </c>
      <c r="U28" s="6"/>
      <c r="V28" s="30">
        <f t="shared" si="18"/>
        <v>0.77500000000000002</v>
      </c>
      <c r="W28" s="30">
        <f t="shared" si="19"/>
        <v>3.3513513513513513</v>
      </c>
      <c r="X28" s="30">
        <f t="shared" si="20"/>
        <v>1.3191489361702127</v>
      </c>
      <c r="Y28" s="30">
        <f t="shared" si="21"/>
        <v>4.3243243243243246</v>
      </c>
    </row>
    <row r="29" spans="1:25" ht="30" x14ac:dyDescent="0.25">
      <c r="A29" s="48" t="s">
        <v>93</v>
      </c>
      <c r="B29" s="53" t="s">
        <v>40</v>
      </c>
      <c r="C29" s="49" t="s">
        <v>39</v>
      </c>
      <c r="D29" s="61">
        <v>3.8</v>
      </c>
      <c r="E29" s="61">
        <v>3.15</v>
      </c>
      <c r="F29" s="61"/>
      <c r="G29" s="61">
        <v>1.38</v>
      </c>
      <c r="H29" s="61">
        <v>0.33</v>
      </c>
      <c r="I29" s="61"/>
      <c r="J29" s="61"/>
      <c r="K29" s="61">
        <v>0.85</v>
      </c>
      <c r="L29" s="61"/>
      <c r="M29" s="61">
        <v>0.44</v>
      </c>
      <c r="N29" s="48" t="str">
        <f>A29</f>
        <v>20,01,2021</v>
      </c>
      <c r="O29" s="60">
        <v>253</v>
      </c>
      <c r="P29" s="60">
        <v>81</v>
      </c>
      <c r="Q29" s="60">
        <v>15.5</v>
      </c>
      <c r="R29" s="60">
        <v>25</v>
      </c>
      <c r="S29" s="60">
        <v>13</v>
      </c>
      <c r="T29" s="60">
        <v>3</v>
      </c>
      <c r="U29" s="6"/>
      <c r="V29" s="54">
        <f t="shared" si="18"/>
        <v>2.2826086956521738</v>
      </c>
      <c r="W29" s="54">
        <f t="shared" si="19"/>
        <v>9.545454545454545</v>
      </c>
      <c r="X29" s="54">
        <f t="shared" si="20"/>
        <v>0.82894736842105265</v>
      </c>
      <c r="Y29" s="54">
        <f t="shared" si="21"/>
        <v>4.1818181818181817</v>
      </c>
    </row>
    <row r="30" spans="1:25" ht="30" x14ac:dyDescent="0.25">
      <c r="A30" s="48" t="s">
        <v>93</v>
      </c>
      <c r="B30" s="53" t="s">
        <v>41</v>
      </c>
      <c r="C30" s="49" t="s">
        <v>39</v>
      </c>
      <c r="D30" s="98">
        <v>3.7</v>
      </c>
      <c r="E30" s="98">
        <v>6.1</v>
      </c>
      <c r="F30" s="98"/>
      <c r="G30" s="98">
        <v>3.99</v>
      </c>
      <c r="H30" s="98">
        <v>0.32</v>
      </c>
      <c r="I30" s="98"/>
      <c r="J30" s="98"/>
      <c r="K30" s="98">
        <v>3.23</v>
      </c>
      <c r="L30" s="98"/>
      <c r="M30" s="98">
        <v>0.81</v>
      </c>
      <c r="N30" s="48" t="str">
        <f>A30</f>
        <v>20,01,2021</v>
      </c>
      <c r="O30" s="97">
        <v>375</v>
      </c>
      <c r="P30" s="97">
        <v>225</v>
      </c>
      <c r="Q30" s="97">
        <v>11.5</v>
      </c>
      <c r="R30" s="97">
        <v>46</v>
      </c>
      <c r="S30" s="98">
        <v>12</v>
      </c>
      <c r="T30" s="98">
        <v>5</v>
      </c>
      <c r="U30" s="6"/>
      <c r="V30" s="54">
        <f t="shared" si="18"/>
        <v>1.5288220551378444</v>
      </c>
      <c r="W30" s="54">
        <f t="shared" si="19"/>
        <v>19.0625</v>
      </c>
      <c r="X30" s="54">
        <f t="shared" si="20"/>
        <v>1.6486486486486485</v>
      </c>
      <c r="Y30" s="54">
        <f t="shared" si="21"/>
        <v>12.46875</v>
      </c>
    </row>
    <row r="31" spans="1:25" x14ac:dyDescent="0.25">
      <c r="A31" s="23">
        <v>44223</v>
      </c>
      <c r="B31" s="25">
        <v>5.6</v>
      </c>
      <c r="C31" s="25">
        <v>4</v>
      </c>
      <c r="D31" s="27">
        <v>1</v>
      </c>
      <c r="E31" s="26">
        <v>523</v>
      </c>
      <c r="F31" s="26">
        <v>57</v>
      </c>
      <c r="G31" s="26">
        <v>352</v>
      </c>
      <c r="H31" s="29">
        <v>130</v>
      </c>
      <c r="I31" s="26">
        <v>242</v>
      </c>
      <c r="J31" s="90">
        <v>252</v>
      </c>
      <c r="K31" s="26">
        <v>320</v>
      </c>
      <c r="L31" s="26">
        <v>11</v>
      </c>
      <c r="M31" s="151">
        <v>42</v>
      </c>
      <c r="N31" s="23">
        <v>44223</v>
      </c>
      <c r="O31" s="26">
        <v>1.44</v>
      </c>
      <c r="P31" s="25">
        <v>0.1</v>
      </c>
      <c r="Q31" s="26">
        <v>0.27</v>
      </c>
      <c r="R31" s="26">
        <v>0.79</v>
      </c>
      <c r="S31" s="25">
        <v>7.3999999999999996E-2</v>
      </c>
      <c r="T31" s="26">
        <v>0.05</v>
      </c>
      <c r="U31" s="6"/>
      <c r="V31" s="27">
        <f t="shared" si="18"/>
        <v>1.4857954545454546</v>
      </c>
      <c r="W31" s="27">
        <f t="shared" si="19"/>
        <v>4.023076923076923</v>
      </c>
      <c r="X31" s="27">
        <f t="shared" si="20"/>
        <v>2.1522633744855968</v>
      </c>
      <c r="Y31" s="27">
        <f t="shared" si="21"/>
        <v>2.7076923076923078</v>
      </c>
    </row>
    <row r="32" spans="1:25" ht="30" x14ac:dyDescent="0.25">
      <c r="A32" s="48" t="s">
        <v>94</v>
      </c>
      <c r="B32" s="53" t="s">
        <v>40</v>
      </c>
      <c r="C32" s="49" t="s">
        <v>39</v>
      </c>
      <c r="D32" s="74">
        <v>3.75</v>
      </c>
      <c r="E32" s="74">
        <v>6.19</v>
      </c>
      <c r="F32" s="74"/>
      <c r="G32" s="74">
        <v>3.42</v>
      </c>
      <c r="H32" s="74">
        <v>0.48</v>
      </c>
      <c r="I32" s="74"/>
      <c r="J32" s="74"/>
      <c r="K32" s="74">
        <v>1.3</v>
      </c>
      <c r="L32" s="74"/>
      <c r="M32" s="74">
        <v>0.4</v>
      </c>
      <c r="N32" s="48" t="str">
        <f>A32</f>
        <v>09,02,2021</v>
      </c>
      <c r="O32" s="74">
        <v>412</v>
      </c>
      <c r="P32" s="74">
        <v>140</v>
      </c>
      <c r="Q32" s="74">
        <v>20</v>
      </c>
      <c r="R32" s="74">
        <v>44</v>
      </c>
      <c r="S32" s="74">
        <v>19.5</v>
      </c>
      <c r="T32" s="74">
        <v>3.13</v>
      </c>
      <c r="V32" s="50">
        <f t="shared" si="18"/>
        <v>1.8099415204678364</v>
      </c>
      <c r="W32" s="50">
        <f t="shared" si="19"/>
        <v>12.895833333333334</v>
      </c>
      <c r="X32" s="50">
        <f t="shared" si="20"/>
        <v>1.6506666666666667</v>
      </c>
      <c r="Y32" s="50">
        <f t="shared" si="21"/>
        <v>7.125</v>
      </c>
    </row>
    <row r="33" spans="1:25" ht="30" x14ac:dyDescent="0.25">
      <c r="A33" s="48" t="s">
        <v>94</v>
      </c>
      <c r="B33" s="53" t="s">
        <v>41</v>
      </c>
      <c r="C33" s="49" t="s">
        <v>39</v>
      </c>
      <c r="D33" s="74">
        <v>3.75</v>
      </c>
      <c r="E33" s="74">
        <v>7.22</v>
      </c>
      <c r="F33" s="74"/>
      <c r="G33" s="74">
        <v>8.56</v>
      </c>
      <c r="H33" s="74">
        <v>0.53</v>
      </c>
      <c r="I33" s="74"/>
      <c r="J33" s="74"/>
      <c r="K33" s="74">
        <v>2.75</v>
      </c>
      <c r="L33" s="74"/>
      <c r="M33" s="74">
        <v>0.65</v>
      </c>
      <c r="N33" s="48" t="str">
        <f>A33</f>
        <v>09,02,2021</v>
      </c>
      <c r="O33" s="74">
        <v>469</v>
      </c>
      <c r="P33" s="74">
        <v>330</v>
      </c>
      <c r="Q33" s="74">
        <v>27.5</v>
      </c>
      <c r="R33" s="74">
        <v>81</v>
      </c>
      <c r="S33" s="74">
        <v>17.5</v>
      </c>
      <c r="T33" s="74">
        <v>5.5</v>
      </c>
      <c r="V33" s="50">
        <f t="shared" si="18"/>
        <v>0.84345794392523354</v>
      </c>
      <c r="W33" s="50">
        <f t="shared" si="19"/>
        <v>13.622641509433961</v>
      </c>
      <c r="X33" s="50">
        <f t="shared" si="20"/>
        <v>1.9253333333333333</v>
      </c>
      <c r="Y33" s="50">
        <f t="shared" si="21"/>
        <v>16.150943396226417</v>
      </c>
    </row>
    <row r="34" spans="1:25" x14ac:dyDescent="0.25">
      <c r="A34" s="23">
        <v>44237</v>
      </c>
      <c r="B34" s="40">
        <v>5.81</v>
      </c>
      <c r="C34" s="40">
        <v>5.21</v>
      </c>
      <c r="D34" s="41">
        <v>0</v>
      </c>
      <c r="E34" s="40">
        <v>553</v>
      </c>
      <c r="F34" s="40">
        <v>78</v>
      </c>
      <c r="G34" s="40">
        <v>496</v>
      </c>
      <c r="H34" s="43">
        <v>130</v>
      </c>
      <c r="I34" s="40">
        <v>358</v>
      </c>
      <c r="J34" s="40">
        <v>400</v>
      </c>
      <c r="K34" s="40">
        <v>300</v>
      </c>
      <c r="L34" s="40">
        <v>16</v>
      </c>
      <c r="M34" s="40">
        <v>32.1</v>
      </c>
      <c r="N34" s="23">
        <v>44237</v>
      </c>
      <c r="O34" s="40">
        <v>2.2200000000000002</v>
      </c>
      <c r="P34" s="40">
        <v>0.52</v>
      </c>
      <c r="Q34" s="40">
        <v>1.1399999999999999</v>
      </c>
      <c r="R34" s="40">
        <v>1.02</v>
      </c>
      <c r="S34" s="42">
        <v>0.10100000000000001</v>
      </c>
      <c r="T34" s="42">
        <v>0.06</v>
      </c>
      <c r="U34" s="6"/>
      <c r="V34" s="30">
        <f t="shared" si="18"/>
        <v>1.1149193548387097</v>
      </c>
      <c r="W34" s="30">
        <f t="shared" si="19"/>
        <v>4.2538461538461538</v>
      </c>
      <c r="X34" s="30">
        <f t="shared" si="20"/>
        <v>1.5446927374301676</v>
      </c>
      <c r="Y34" s="30">
        <f t="shared" si="21"/>
        <v>3.8153846153846156</v>
      </c>
    </row>
    <row r="35" spans="1:25" ht="30" x14ac:dyDescent="0.25">
      <c r="A35" s="48" t="s">
        <v>109</v>
      </c>
      <c r="B35" s="53" t="s">
        <v>40</v>
      </c>
      <c r="C35" s="49" t="s">
        <v>39</v>
      </c>
      <c r="D35" s="75">
        <v>4.0999999999999996</v>
      </c>
      <c r="E35" s="75">
        <v>4.05</v>
      </c>
      <c r="F35" s="75"/>
      <c r="G35" s="75">
        <v>2.02</v>
      </c>
      <c r="H35" s="75">
        <v>0.32</v>
      </c>
      <c r="I35" s="75"/>
      <c r="J35" s="75"/>
      <c r="K35" s="75">
        <v>1.25</v>
      </c>
      <c r="L35" s="75"/>
      <c r="M35" s="75">
        <v>0.44</v>
      </c>
      <c r="N35" s="48" t="str">
        <f>A35</f>
        <v>24,02,2021</v>
      </c>
      <c r="O35" s="74">
        <v>250</v>
      </c>
      <c r="P35" s="74">
        <v>93</v>
      </c>
      <c r="Q35" s="74">
        <v>19.5</v>
      </c>
      <c r="R35" s="74">
        <v>38</v>
      </c>
      <c r="S35" s="74">
        <v>16.5</v>
      </c>
      <c r="T35" s="74">
        <v>3.5</v>
      </c>
      <c r="V35" s="50">
        <f t="shared" si="18"/>
        <v>2.004950495049505</v>
      </c>
      <c r="W35" s="50">
        <f t="shared" si="19"/>
        <v>12.65625</v>
      </c>
      <c r="X35" s="50">
        <f t="shared" si="20"/>
        <v>0.98780487804878048</v>
      </c>
      <c r="Y35" s="50">
        <f t="shared" si="21"/>
        <v>6.3125</v>
      </c>
    </row>
    <row r="36" spans="1:25" ht="30" x14ac:dyDescent="0.25">
      <c r="A36" s="48" t="s">
        <v>109</v>
      </c>
      <c r="B36" s="53" t="s">
        <v>41</v>
      </c>
      <c r="C36" s="49" t="s">
        <v>39</v>
      </c>
      <c r="D36" s="75">
        <v>3.45</v>
      </c>
      <c r="E36" s="75">
        <v>4.9800000000000004</v>
      </c>
      <c r="F36" s="75"/>
      <c r="G36" s="75">
        <v>6</v>
      </c>
      <c r="H36" s="75">
        <v>0.33</v>
      </c>
      <c r="I36" s="75"/>
      <c r="J36" s="75"/>
      <c r="K36" s="75">
        <v>2.88</v>
      </c>
      <c r="L36" s="75"/>
      <c r="M36" s="75">
        <v>0.59</v>
      </c>
      <c r="N36" s="48" t="str">
        <f>A36</f>
        <v>24,02,2021</v>
      </c>
      <c r="O36" s="74">
        <v>380</v>
      </c>
      <c r="P36" s="74">
        <v>185</v>
      </c>
      <c r="Q36" s="74">
        <v>16.5</v>
      </c>
      <c r="R36" s="74">
        <v>87</v>
      </c>
      <c r="S36" s="74">
        <v>12.5</v>
      </c>
      <c r="T36" s="74">
        <v>2.25</v>
      </c>
      <c r="V36" s="50">
        <f t="shared" si="18"/>
        <v>0.83000000000000007</v>
      </c>
      <c r="W36" s="50">
        <f t="shared" si="19"/>
        <v>15.090909090909092</v>
      </c>
      <c r="X36" s="50">
        <f t="shared" si="20"/>
        <v>1.4434782608695653</v>
      </c>
      <c r="Y36" s="50">
        <f t="shared" si="21"/>
        <v>18.18181818181818</v>
      </c>
    </row>
    <row r="37" spans="1:25" x14ac:dyDescent="0.25">
      <c r="A37" s="28">
        <v>44265</v>
      </c>
      <c r="B37" s="26">
        <v>5.87</v>
      </c>
      <c r="C37" s="26">
        <v>5.51</v>
      </c>
      <c r="D37" s="25">
        <v>0</v>
      </c>
      <c r="E37" s="26">
        <v>362</v>
      </c>
      <c r="F37" s="26">
        <v>91</v>
      </c>
      <c r="G37" s="26">
        <v>660</v>
      </c>
      <c r="H37" s="29">
        <v>178</v>
      </c>
      <c r="I37" s="26">
        <v>380</v>
      </c>
      <c r="J37" s="26">
        <v>560</v>
      </c>
      <c r="K37" s="26">
        <v>326</v>
      </c>
      <c r="L37" s="29">
        <v>26</v>
      </c>
      <c r="M37" s="27">
        <v>38.200000000000003</v>
      </c>
      <c r="N37" s="28">
        <v>44265</v>
      </c>
      <c r="O37" s="25">
        <v>2.7</v>
      </c>
      <c r="P37" s="26">
        <v>0.31</v>
      </c>
      <c r="Q37" s="26">
        <v>1.48</v>
      </c>
      <c r="R37" s="25">
        <v>1.17</v>
      </c>
      <c r="S37" s="25">
        <v>0.25</v>
      </c>
      <c r="T37" s="26">
        <v>0.08</v>
      </c>
      <c r="U37" s="6"/>
      <c r="V37" s="27">
        <f t="shared" si="18"/>
        <v>0.54848484848484846</v>
      </c>
      <c r="W37" s="27">
        <f t="shared" si="19"/>
        <v>2.0337078651685392</v>
      </c>
      <c r="X37" s="27">
        <f t="shared" si="20"/>
        <v>0.95263157894736838</v>
      </c>
      <c r="Y37" s="27">
        <f t="shared" si="21"/>
        <v>3.707865168539326</v>
      </c>
    </row>
    <row r="38" spans="1:25" ht="30" x14ac:dyDescent="0.25">
      <c r="A38" s="48" t="s">
        <v>112</v>
      </c>
      <c r="B38" s="53" t="s">
        <v>40</v>
      </c>
      <c r="C38" s="49" t="s">
        <v>39</v>
      </c>
      <c r="D38" s="75">
        <v>4.3</v>
      </c>
      <c r="E38" s="75">
        <v>3.7</v>
      </c>
      <c r="F38" s="75"/>
      <c r="G38" s="75">
        <v>2.0299999999999998</v>
      </c>
      <c r="H38" s="75">
        <v>0.32</v>
      </c>
      <c r="I38" s="75"/>
      <c r="J38" s="75"/>
      <c r="K38" s="75">
        <v>1</v>
      </c>
      <c r="L38" s="75"/>
      <c r="M38" s="75">
        <v>0.44</v>
      </c>
      <c r="N38" s="48" t="str">
        <f>A38</f>
        <v>11,03,2021</v>
      </c>
      <c r="O38" s="74">
        <v>237</v>
      </c>
      <c r="P38" s="74">
        <v>82</v>
      </c>
      <c r="Q38" s="74">
        <v>18</v>
      </c>
      <c r="R38" s="74">
        <v>25</v>
      </c>
      <c r="S38" s="74">
        <v>14.5</v>
      </c>
      <c r="T38" s="74">
        <v>3.25</v>
      </c>
      <c r="V38" s="50">
        <f t="shared" si="18"/>
        <v>1.8226600985221677</v>
      </c>
      <c r="W38" s="50">
        <f t="shared" si="19"/>
        <v>11.5625</v>
      </c>
      <c r="X38" s="50">
        <f t="shared" si="20"/>
        <v>0.86046511627906985</v>
      </c>
      <c r="Y38" s="50">
        <f t="shared" si="21"/>
        <v>6.3437499999999991</v>
      </c>
    </row>
    <row r="39" spans="1:25" ht="30" x14ac:dyDescent="0.25">
      <c r="A39" s="48" t="s">
        <v>113</v>
      </c>
      <c r="B39" s="53" t="s">
        <v>41</v>
      </c>
      <c r="C39" s="49" t="s">
        <v>39</v>
      </c>
      <c r="D39" s="75">
        <v>3.2</v>
      </c>
      <c r="E39" s="75">
        <v>5.47</v>
      </c>
      <c r="F39" s="75"/>
      <c r="G39" s="75">
        <v>5.5</v>
      </c>
      <c r="H39" s="75">
        <v>0.3</v>
      </c>
      <c r="I39" s="75"/>
      <c r="J39" s="75"/>
      <c r="K39" s="75">
        <v>2.5</v>
      </c>
      <c r="L39" s="75"/>
      <c r="M39" s="75">
        <v>0.59</v>
      </c>
      <c r="N39" s="48" t="str">
        <f>A39</f>
        <v>11,03,2022</v>
      </c>
      <c r="O39" s="74">
        <v>369</v>
      </c>
      <c r="P39" s="74">
        <v>250</v>
      </c>
      <c r="Q39" s="74">
        <v>41.5</v>
      </c>
      <c r="R39" s="74">
        <v>64</v>
      </c>
      <c r="S39" s="74">
        <v>10</v>
      </c>
      <c r="T39" s="74">
        <v>8.5</v>
      </c>
      <c r="V39" s="50">
        <f t="shared" si="18"/>
        <v>0.99454545454545451</v>
      </c>
      <c r="W39" s="50">
        <f t="shared" si="19"/>
        <v>18.233333333333334</v>
      </c>
      <c r="X39" s="50">
        <f t="shared" si="20"/>
        <v>1.7093749999999999</v>
      </c>
      <c r="Y39" s="50">
        <f t="shared" si="21"/>
        <v>18.333333333333336</v>
      </c>
    </row>
    <row r="40" spans="1:25" x14ac:dyDescent="0.25">
      <c r="A40" s="23">
        <v>44279</v>
      </c>
      <c r="B40" s="40">
        <v>5.39</v>
      </c>
      <c r="C40" s="40">
        <v>3.84</v>
      </c>
      <c r="D40" s="42">
        <v>1.71</v>
      </c>
      <c r="E40" s="40">
        <v>285</v>
      </c>
      <c r="F40" s="40">
        <v>62</v>
      </c>
      <c r="G40" s="40">
        <v>570</v>
      </c>
      <c r="H40" s="43">
        <v>117</v>
      </c>
      <c r="I40" s="40">
        <v>305</v>
      </c>
      <c r="J40" s="40">
        <v>460</v>
      </c>
      <c r="K40" s="40">
        <v>167</v>
      </c>
      <c r="L40" s="40">
        <v>7</v>
      </c>
      <c r="M40" s="41">
        <v>28.4</v>
      </c>
      <c r="N40" s="23">
        <v>44279</v>
      </c>
      <c r="O40" s="40">
        <v>2.16</v>
      </c>
      <c r="P40" s="40">
        <v>0.28999999999999998</v>
      </c>
      <c r="Q40" s="40">
        <v>1.24</v>
      </c>
      <c r="R40" s="40">
        <v>0.87</v>
      </c>
      <c r="S40" s="42">
        <v>7.0000000000000007E-2</v>
      </c>
      <c r="T40" s="42">
        <v>7.0000000000000007E-2</v>
      </c>
      <c r="U40" s="6"/>
      <c r="V40" s="30">
        <f t="shared" si="18"/>
        <v>0.5</v>
      </c>
      <c r="W40" s="30">
        <f t="shared" si="19"/>
        <v>2.4358974358974357</v>
      </c>
      <c r="X40" s="30">
        <f t="shared" si="20"/>
        <v>0.92921652375207853</v>
      </c>
      <c r="Y40" s="30">
        <f t="shared" si="21"/>
        <v>4.8717948717948714</v>
      </c>
    </row>
    <row r="41" spans="1:25" ht="30" x14ac:dyDescent="0.25">
      <c r="A41" s="48" t="s">
        <v>115</v>
      </c>
      <c r="B41" s="53" t="s">
        <v>40</v>
      </c>
      <c r="C41" s="49" t="s">
        <v>39</v>
      </c>
      <c r="D41" s="75">
        <v>3.82</v>
      </c>
      <c r="E41" s="75">
        <v>3.75</v>
      </c>
      <c r="F41" s="75"/>
      <c r="G41" s="75">
        <v>1.89</v>
      </c>
      <c r="H41" s="75">
        <v>0.21</v>
      </c>
      <c r="I41" s="75"/>
      <c r="J41" s="75"/>
      <c r="K41" s="75">
        <v>1.1000000000000001</v>
      </c>
      <c r="L41" s="75"/>
      <c r="M41" s="75">
        <v>0.41</v>
      </c>
      <c r="N41" s="48" t="str">
        <f>A41</f>
        <v>24,03,2021</v>
      </c>
      <c r="O41" s="74">
        <v>250</v>
      </c>
      <c r="P41" s="74">
        <v>48</v>
      </c>
      <c r="Q41" s="74">
        <v>14.5</v>
      </c>
      <c r="R41" s="74">
        <v>28</v>
      </c>
      <c r="S41" s="74">
        <v>8</v>
      </c>
      <c r="T41" s="74">
        <v>3.5</v>
      </c>
      <c r="V41" s="96">
        <f t="shared" si="18"/>
        <v>1.9841269841269842</v>
      </c>
      <c r="W41" s="96">
        <f t="shared" si="19"/>
        <v>17.857142857142858</v>
      </c>
      <c r="X41" s="96">
        <f t="shared" si="20"/>
        <v>0.98167539267015713</v>
      </c>
      <c r="Y41" s="96">
        <f t="shared" si="21"/>
        <v>9</v>
      </c>
    </row>
    <row r="42" spans="1:25" ht="30" x14ac:dyDescent="0.25">
      <c r="A42" s="48" t="s">
        <v>115</v>
      </c>
      <c r="B42" s="53" t="s">
        <v>41</v>
      </c>
      <c r="C42" s="49" t="s">
        <v>39</v>
      </c>
      <c r="D42" s="75">
        <v>3.15</v>
      </c>
      <c r="E42" s="75">
        <v>4.32</v>
      </c>
      <c r="F42" s="75"/>
      <c r="G42" s="75">
        <v>4.9400000000000004</v>
      </c>
      <c r="H42" s="75">
        <v>0.19</v>
      </c>
      <c r="I42" s="75"/>
      <c r="J42" s="75"/>
      <c r="K42" s="75">
        <v>3</v>
      </c>
      <c r="L42" s="75"/>
      <c r="M42" s="75">
        <v>0.67</v>
      </c>
      <c r="N42" s="48" t="str">
        <f>A42</f>
        <v>24,03,2021</v>
      </c>
      <c r="O42" s="74">
        <v>400</v>
      </c>
      <c r="P42" s="74">
        <v>106</v>
      </c>
      <c r="Q42" s="74">
        <v>12</v>
      </c>
      <c r="R42" s="74">
        <v>62</v>
      </c>
      <c r="S42" s="74">
        <v>4.5</v>
      </c>
      <c r="T42" s="74">
        <v>7.5</v>
      </c>
      <c r="V42" s="96">
        <f t="shared" si="18"/>
        <v>0.87449392712550611</v>
      </c>
      <c r="W42" s="96">
        <f t="shared" si="19"/>
        <v>22.736842105263158</v>
      </c>
      <c r="X42" s="96">
        <f t="shared" si="20"/>
        <v>1.3714285714285717</v>
      </c>
      <c r="Y42" s="96">
        <f t="shared" si="21"/>
        <v>26</v>
      </c>
    </row>
    <row r="43" spans="1:25" x14ac:dyDescent="0.25">
      <c r="A43" s="28">
        <v>44293</v>
      </c>
      <c r="B43" s="26">
        <v>5.73</v>
      </c>
      <c r="C43" s="25">
        <v>4.4000000000000004</v>
      </c>
      <c r="D43" s="25">
        <v>1.76</v>
      </c>
      <c r="E43" s="26">
        <v>208</v>
      </c>
      <c r="F43" s="26">
        <v>85</v>
      </c>
      <c r="G43" s="26">
        <v>556</v>
      </c>
      <c r="H43" s="29">
        <v>153</v>
      </c>
      <c r="I43" s="26">
        <v>302</v>
      </c>
      <c r="J43" s="26">
        <v>444</v>
      </c>
      <c r="K43" s="26">
        <v>243</v>
      </c>
      <c r="L43" s="26">
        <v>15</v>
      </c>
      <c r="M43" s="29">
        <v>32</v>
      </c>
      <c r="N43" s="28">
        <v>44293</v>
      </c>
      <c r="O43" s="26">
        <v>2.63</v>
      </c>
      <c r="P43" s="26">
        <v>0.54</v>
      </c>
      <c r="Q43" s="26">
        <v>1.08</v>
      </c>
      <c r="R43" s="26">
        <v>1.1499999999999999</v>
      </c>
      <c r="S43" s="25">
        <v>0.09</v>
      </c>
      <c r="T43" s="25">
        <v>0.1</v>
      </c>
      <c r="U43" s="6"/>
      <c r="V43" s="27">
        <f t="shared" si="18"/>
        <v>0.37410071942446044</v>
      </c>
      <c r="W43" s="27">
        <f t="shared" si="19"/>
        <v>1.3594771241830066</v>
      </c>
      <c r="X43" s="27">
        <f t="shared" si="20"/>
        <v>0.68475111930471422</v>
      </c>
      <c r="Y43" s="27">
        <f t="shared" si="21"/>
        <v>3.6339869281045751</v>
      </c>
    </row>
    <row r="44" spans="1:25" ht="30" x14ac:dyDescent="0.25">
      <c r="A44" s="48" t="s">
        <v>117</v>
      </c>
      <c r="B44" s="53" t="s">
        <v>40</v>
      </c>
      <c r="C44" s="49" t="s">
        <v>39</v>
      </c>
      <c r="D44" s="75">
        <v>4.5</v>
      </c>
      <c r="E44" s="74">
        <v>4.47</v>
      </c>
      <c r="F44" s="74"/>
      <c r="G44" s="74">
        <v>2.48</v>
      </c>
      <c r="H44" s="74">
        <v>0.28999999999999998</v>
      </c>
      <c r="I44" s="74"/>
      <c r="J44" s="74"/>
      <c r="K44" s="75">
        <v>1</v>
      </c>
      <c r="L44" s="74"/>
      <c r="M44" s="74">
        <v>0.43</v>
      </c>
      <c r="N44" s="48" t="str">
        <f>A44</f>
        <v>07,04,2021</v>
      </c>
      <c r="O44" s="74">
        <v>214</v>
      </c>
      <c r="P44" s="74">
        <v>107</v>
      </c>
      <c r="Q44" s="74">
        <v>18.5</v>
      </c>
      <c r="R44" s="74">
        <v>36</v>
      </c>
      <c r="S44" s="74">
        <v>15</v>
      </c>
      <c r="T44" s="74">
        <v>3.5</v>
      </c>
      <c r="V44" s="96">
        <f t="shared" ref="V44:V46" si="22">E44/G44</f>
        <v>1.8024193548387095</v>
      </c>
      <c r="W44" s="96">
        <f t="shared" ref="W44:W46" si="23">E44/H44</f>
        <v>15.413793103448276</v>
      </c>
      <c r="X44" s="96">
        <f t="shared" ref="X44:X46" si="24">E44/(D44+I44)</f>
        <v>0.99333333333333329</v>
      </c>
      <c r="Y44" s="55">
        <f t="shared" ref="Y44:Y46" si="25">G44/H44</f>
        <v>8.5517241379310356</v>
      </c>
    </row>
    <row r="45" spans="1:25" ht="30" x14ac:dyDescent="0.25">
      <c r="A45" s="48" t="s">
        <v>118</v>
      </c>
      <c r="B45" s="53" t="s">
        <v>41</v>
      </c>
      <c r="C45" s="49" t="s">
        <v>39</v>
      </c>
      <c r="D45" s="74">
        <v>4</v>
      </c>
      <c r="E45" s="74">
        <v>5.31</v>
      </c>
      <c r="F45" s="74"/>
      <c r="G45" s="74">
        <v>7.7</v>
      </c>
      <c r="H45" s="74">
        <v>0.3</v>
      </c>
      <c r="I45" s="74"/>
      <c r="J45" s="74"/>
      <c r="K45" s="74">
        <v>2.75</v>
      </c>
      <c r="L45" s="74"/>
      <c r="M45" s="74">
        <v>0.6</v>
      </c>
      <c r="N45" s="48" t="str">
        <f>A45</f>
        <v>07,04,2022</v>
      </c>
      <c r="O45" s="74">
        <v>348</v>
      </c>
      <c r="P45" s="74">
        <v>215</v>
      </c>
      <c r="Q45" s="74">
        <v>10.5</v>
      </c>
      <c r="R45" s="74">
        <v>66</v>
      </c>
      <c r="S45" s="74">
        <v>10.5</v>
      </c>
      <c r="T45" s="74">
        <v>7</v>
      </c>
      <c r="V45" s="96">
        <f t="shared" si="22"/>
        <v>0.68961038961038956</v>
      </c>
      <c r="W45" s="96">
        <f t="shared" si="23"/>
        <v>17.7</v>
      </c>
      <c r="X45" s="96">
        <f t="shared" si="24"/>
        <v>1.3274999999999999</v>
      </c>
      <c r="Y45" s="55">
        <f t="shared" si="25"/>
        <v>25.666666666666668</v>
      </c>
    </row>
    <row r="46" spans="1:25" x14ac:dyDescent="0.25">
      <c r="A46" s="23">
        <v>44307</v>
      </c>
      <c r="B46" s="40">
        <v>5.82</v>
      </c>
      <c r="C46" s="40">
        <v>3.71</v>
      </c>
      <c r="D46" s="40">
        <v>4.42</v>
      </c>
      <c r="E46" s="40">
        <v>369</v>
      </c>
      <c r="F46" s="40">
        <v>55</v>
      </c>
      <c r="G46" s="40">
        <v>400</v>
      </c>
      <c r="H46" s="43">
        <v>149</v>
      </c>
      <c r="I46" s="40">
        <v>280</v>
      </c>
      <c r="J46" s="40">
        <v>340</v>
      </c>
      <c r="K46" s="40">
        <v>193</v>
      </c>
      <c r="L46" s="40">
        <v>26</v>
      </c>
      <c r="M46" s="40">
        <v>42</v>
      </c>
      <c r="N46" s="23">
        <v>44307</v>
      </c>
      <c r="O46" s="42">
        <v>1.8</v>
      </c>
      <c r="P46" s="40">
        <v>0.35</v>
      </c>
      <c r="Q46" s="40">
        <v>1.1200000000000001</v>
      </c>
      <c r="R46" s="40">
        <v>0.96</v>
      </c>
      <c r="S46" s="42">
        <v>0.08</v>
      </c>
      <c r="T46" s="42">
        <v>0.09</v>
      </c>
      <c r="U46" s="6"/>
      <c r="V46" s="30">
        <f t="shared" si="22"/>
        <v>0.92249999999999999</v>
      </c>
      <c r="W46" s="30">
        <f t="shared" si="23"/>
        <v>2.476510067114094</v>
      </c>
      <c r="X46" s="30">
        <f t="shared" si="24"/>
        <v>1.2973771183461078</v>
      </c>
      <c r="Y46" s="30">
        <f t="shared" si="25"/>
        <v>2.6845637583892619</v>
      </c>
    </row>
    <row r="47" spans="1:25" ht="30" x14ac:dyDescent="0.25">
      <c r="A47" s="48" t="s">
        <v>119</v>
      </c>
      <c r="B47" s="53" t="s">
        <v>40</v>
      </c>
      <c r="C47" s="49" t="s">
        <v>39</v>
      </c>
      <c r="D47" s="75">
        <v>4.0999999999999996</v>
      </c>
      <c r="E47" s="74">
        <v>3.05</v>
      </c>
      <c r="F47" s="74"/>
      <c r="G47" s="74">
        <v>1.96</v>
      </c>
      <c r="H47" s="74">
        <v>0.34</v>
      </c>
      <c r="I47" s="74"/>
      <c r="J47" s="74"/>
      <c r="K47" s="75">
        <v>1.1000000000000001</v>
      </c>
      <c r="L47" s="74"/>
      <c r="M47" s="74">
        <v>0.37</v>
      </c>
      <c r="N47" s="48" t="str">
        <f>A47</f>
        <v>22,04,2021</v>
      </c>
      <c r="O47" s="74">
        <v>198</v>
      </c>
      <c r="P47" s="74">
        <v>98</v>
      </c>
      <c r="Q47" s="74">
        <v>22</v>
      </c>
      <c r="R47" s="74">
        <v>42</v>
      </c>
      <c r="S47" s="74">
        <v>14</v>
      </c>
      <c r="T47" s="74">
        <v>3.75</v>
      </c>
      <c r="V47" s="96">
        <f t="shared" ref="V47:V49" si="26">E47/G47</f>
        <v>1.5561224489795917</v>
      </c>
      <c r="W47" s="96">
        <f t="shared" ref="W47:W49" si="27">E47/H47</f>
        <v>8.970588235294116</v>
      </c>
      <c r="X47" s="96">
        <f t="shared" ref="X47:X49" si="28">E47/(D47+I47)</f>
        <v>0.74390243902439024</v>
      </c>
      <c r="Y47" s="55">
        <f t="shared" ref="Y47:Y49" si="29">G47/H47</f>
        <v>5.7647058823529402</v>
      </c>
    </row>
    <row r="48" spans="1:25" ht="30" x14ac:dyDescent="0.25">
      <c r="A48" s="48" t="s">
        <v>119</v>
      </c>
      <c r="B48" s="53" t="s">
        <v>41</v>
      </c>
      <c r="C48" s="49" t="s">
        <v>39</v>
      </c>
      <c r="D48" s="74">
        <v>3.4</v>
      </c>
      <c r="E48" s="74">
        <v>3.78</v>
      </c>
      <c r="F48" s="74"/>
      <c r="G48" s="74">
        <v>4.91</v>
      </c>
      <c r="H48" s="74">
        <v>0.31</v>
      </c>
      <c r="I48" s="74"/>
      <c r="J48" s="74"/>
      <c r="K48" s="74">
        <v>2.88</v>
      </c>
      <c r="L48" s="74"/>
      <c r="M48" s="74">
        <v>0.51</v>
      </c>
      <c r="N48" s="48" t="str">
        <f>A48</f>
        <v>22,04,2021</v>
      </c>
      <c r="O48" s="74">
        <v>342</v>
      </c>
      <c r="P48" s="74">
        <v>100</v>
      </c>
      <c r="Q48" s="74">
        <v>15.5</v>
      </c>
      <c r="R48" s="74">
        <v>50</v>
      </c>
      <c r="S48" s="74">
        <v>9.5</v>
      </c>
      <c r="T48" s="74">
        <v>5.25</v>
      </c>
      <c r="V48" s="96">
        <f t="shared" si="26"/>
        <v>0.76985743380855387</v>
      </c>
      <c r="W48" s="96">
        <f t="shared" si="27"/>
        <v>12.193548387096774</v>
      </c>
      <c r="X48" s="96">
        <f t="shared" si="28"/>
        <v>1.111764705882353</v>
      </c>
      <c r="Y48" s="55">
        <f t="shared" si="29"/>
        <v>15.838709677419356</v>
      </c>
    </row>
    <row r="49" spans="1:25" x14ac:dyDescent="0.25">
      <c r="A49" s="28">
        <v>44321</v>
      </c>
      <c r="B49" s="26">
        <v>6.03</v>
      </c>
      <c r="C49" s="26">
        <v>3.47</v>
      </c>
      <c r="D49" s="25">
        <v>0.2</v>
      </c>
      <c r="E49" s="26">
        <v>399</v>
      </c>
      <c r="F49" s="26">
        <v>59</v>
      </c>
      <c r="G49" s="26">
        <v>388</v>
      </c>
      <c r="H49" s="29">
        <v>120</v>
      </c>
      <c r="I49" s="26">
        <v>224</v>
      </c>
      <c r="J49" s="26">
        <v>215</v>
      </c>
      <c r="K49" s="26">
        <v>230</v>
      </c>
      <c r="L49" s="26">
        <v>31</v>
      </c>
      <c r="M49" s="29">
        <v>44</v>
      </c>
      <c r="N49" s="28">
        <v>44321</v>
      </c>
      <c r="O49" s="26">
        <v>1.66</v>
      </c>
      <c r="P49" s="26">
        <v>0.28000000000000003</v>
      </c>
      <c r="Q49" s="26">
        <v>1.1100000000000001</v>
      </c>
      <c r="R49" s="26">
        <v>0.82</v>
      </c>
      <c r="S49" s="25">
        <v>0.05</v>
      </c>
      <c r="T49" s="26">
        <v>0.17</v>
      </c>
      <c r="U49" s="6"/>
      <c r="V49" s="25">
        <f t="shared" si="26"/>
        <v>1.0283505154639174</v>
      </c>
      <c r="W49" s="25">
        <f t="shared" si="27"/>
        <v>3.3250000000000002</v>
      </c>
      <c r="X49" s="25">
        <f t="shared" si="28"/>
        <v>1.7796610169491527</v>
      </c>
      <c r="Y49" s="25">
        <f t="shared" si="29"/>
        <v>3.2333333333333334</v>
      </c>
    </row>
    <row r="50" spans="1:25" ht="30" x14ac:dyDescent="0.25">
      <c r="A50" s="48" t="s">
        <v>121</v>
      </c>
      <c r="B50" s="53" t="s">
        <v>40</v>
      </c>
      <c r="C50" s="49" t="s">
        <v>39</v>
      </c>
      <c r="D50" s="75">
        <v>4.4000000000000004</v>
      </c>
      <c r="E50" s="74">
        <v>3.3</v>
      </c>
      <c r="F50" s="74"/>
      <c r="G50" s="74">
        <v>2.09</v>
      </c>
      <c r="H50" s="74">
        <v>0.41</v>
      </c>
      <c r="I50" s="74"/>
      <c r="J50" s="74"/>
      <c r="K50" s="74">
        <v>1.1000000000000001</v>
      </c>
      <c r="L50" s="74"/>
      <c r="M50" s="74">
        <v>0.47</v>
      </c>
      <c r="N50" s="48" t="str">
        <f>A50</f>
        <v>06,05,2021</v>
      </c>
      <c r="O50" s="74">
        <v>207</v>
      </c>
      <c r="P50" s="74">
        <v>145</v>
      </c>
      <c r="Q50" s="74">
        <v>20.5</v>
      </c>
      <c r="R50" s="74">
        <v>48</v>
      </c>
      <c r="S50" s="74">
        <v>18</v>
      </c>
      <c r="T50" s="74">
        <v>3.5</v>
      </c>
      <c r="V50" s="96">
        <f t="shared" ref="V50:V51" si="30">E50/G50</f>
        <v>1.5789473684210527</v>
      </c>
      <c r="W50" s="96">
        <f t="shared" ref="W50:W51" si="31">E50/H50</f>
        <v>8.0487804878048781</v>
      </c>
      <c r="X50" s="96">
        <f t="shared" ref="X50:X51" si="32">E50/(D50+I50)</f>
        <v>0.74999999999999989</v>
      </c>
      <c r="Y50" s="55">
        <f t="shared" ref="Y50:Y51" si="33">G50/H50</f>
        <v>5.0975609756097562</v>
      </c>
    </row>
    <row r="51" spans="1:25" ht="30" x14ac:dyDescent="0.25">
      <c r="A51" s="48" t="s">
        <v>121</v>
      </c>
      <c r="B51" s="53" t="s">
        <v>41</v>
      </c>
      <c r="C51" s="49" t="s">
        <v>39</v>
      </c>
      <c r="D51" s="74">
        <v>3.2</v>
      </c>
      <c r="E51" s="74">
        <v>3.65</v>
      </c>
      <c r="F51" s="74"/>
      <c r="G51" s="74">
        <v>5.53</v>
      </c>
      <c r="H51" s="74">
        <v>0.36</v>
      </c>
      <c r="I51" s="74"/>
      <c r="J51" s="74"/>
      <c r="K51" s="74">
        <v>2.63</v>
      </c>
      <c r="L51" s="74"/>
      <c r="M51" s="74">
        <v>0.55000000000000004</v>
      </c>
      <c r="N51" s="48" t="str">
        <f>A51</f>
        <v>06,05,2021</v>
      </c>
      <c r="O51" s="74">
        <v>342</v>
      </c>
      <c r="P51" s="74">
        <v>325</v>
      </c>
      <c r="Q51" s="74">
        <v>16</v>
      </c>
      <c r="R51" s="74">
        <v>60</v>
      </c>
      <c r="S51" s="74">
        <v>14</v>
      </c>
      <c r="T51" s="74">
        <v>6.25</v>
      </c>
      <c r="V51" s="96">
        <f t="shared" si="30"/>
        <v>0.66003616636528029</v>
      </c>
      <c r="W51" s="96">
        <f t="shared" si="31"/>
        <v>10.138888888888889</v>
      </c>
      <c r="X51" s="96">
        <f t="shared" si="32"/>
        <v>1.140625</v>
      </c>
      <c r="Y51" s="55">
        <f t="shared" si="33"/>
        <v>15.361111111111112</v>
      </c>
    </row>
    <row r="52" spans="1:25" ht="30" x14ac:dyDescent="0.25">
      <c r="A52" s="48" t="s">
        <v>122</v>
      </c>
      <c r="B52" s="53" t="s">
        <v>40</v>
      </c>
      <c r="C52" s="49" t="s">
        <v>39</v>
      </c>
      <c r="D52" s="75">
        <v>4.5</v>
      </c>
      <c r="E52" s="74">
        <v>2.93</v>
      </c>
      <c r="F52" s="74"/>
      <c r="G52" s="74">
        <v>2.4700000000000002</v>
      </c>
      <c r="H52" s="74">
        <v>0.33</v>
      </c>
      <c r="I52" s="74"/>
      <c r="J52" s="74"/>
      <c r="K52" s="74">
        <v>0.8</v>
      </c>
      <c r="L52" s="74"/>
      <c r="M52" s="74">
        <v>0.64</v>
      </c>
      <c r="N52" s="48" t="str">
        <f>A52</f>
        <v>20,05,2021</v>
      </c>
      <c r="O52" s="74">
        <v>186</v>
      </c>
      <c r="P52" s="74">
        <v>130</v>
      </c>
      <c r="Q52" s="74">
        <v>19</v>
      </c>
      <c r="R52" s="74">
        <v>40</v>
      </c>
      <c r="S52" s="74">
        <v>11</v>
      </c>
      <c r="T52" s="74">
        <v>3.75</v>
      </c>
      <c r="V52" s="96">
        <f t="shared" ref="V52:V53" si="34">E52/G52</f>
        <v>1.1862348178137652</v>
      </c>
      <c r="W52" s="96">
        <f t="shared" ref="W52:W53" si="35">E52/H52</f>
        <v>8.8787878787878789</v>
      </c>
      <c r="X52" s="96">
        <f t="shared" ref="X52:X53" si="36">E52/(D52+I52)</f>
        <v>0.6511111111111112</v>
      </c>
      <c r="Y52" s="55">
        <f t="shared" ref="Y52:Y53" si="37">G52/H52</f>
        <v>7.4848484848484853</v>
      </c>
    </row>
    <row r="53" spans="1:25" ht="30" x14ac:dyDescent="0.25">
      <c r="A53" s="48" t="s">
        <v>122</v>
      </c>
      <c r="B53" s="53" t="s">
        <v>41</v>
      </c>
      <c r="C53" s="49" t="s">
        <v>39</v>
      </c>
      <c r="D53" s="74">
        <v>3.5</v>
      </c>
      <c r="E53" s="74">
        <v>2.98</v>
      </c>
      <c r="F53" s="74"/>
      <c r="G53" s="74">
        <v>5.55</v>
      </c>
      <c r="H53" s="74">
        <v>0.36</v>
      </c>
      <c r="I53" s="74"/>
      <c r="J53" s="74"/>
      <c r="K53" s="74">
        <v>2.63</v>
      </c>
      <c r="L53" s="74"/>
      <c r="M53" s="74">
        <v>0.51</v>
      </c>
      <c r="N53" s="48" t="str">
        <f>A53</f>
        <v>20,05,2021</v>
      </c>
      <c r="O53" s="74">
        <v>234</v>
      </c>
      <c r="P53" s="74">
        <v>275</v>
      </c>
      <c r="Q53" s="74">
        <v>19</v>
      </c>
      <c r="R53" s="74">
        <v>50</v>
      </c>
      <c r="S53" s="74">
        <v>9</v>
      </c>
      <c r="T53" s="74">
        <v>5</v>
      </c>
      <c r="V53" s="96">
        <f t="shared" si="34"/>
        <v>0.536936936936937</v>
      </c>
      <c r="W53" s="96">
        <f t="shared" si="35"/>
        <v>8.2777777777777786</v>
      </c>
      <c r="X53" s="96">
        <f t="shared" si="36"/>
        <v>0.85142857142857142</v>
      </c>
      <c r="Y53" s="55">
        <f t="shared" si="37"/>
        <v>15.416666666666666</v>
      </c>
    </row>
    <row r="54" spans="1:25" x14ac:dyDescent="0.25">
      <c r="A54" s="23">
        <v>44342</v>
      </c>
      <c r="B54" s="40">
        <v>6.12</v>
      </c>
      <c r="C54" s="40">
        <v>4.3499999999999996</v>
      </c>
      <c r="D54" s="41">
        <v>0</v>
      </c>
      <c r="E54" s="40">
        <v>236</v>
      </c>
      <c r="F54" s="40">
        <v>86</v>
      </c>
      <c r="G54" s="40">
        <v>520</v>
      </c>
      <c r="H54" s="43">
        <v>115</v>
      </c>
      <c r="I54" s="40">
        <v>364</v>
      </c>
      <c r="J54" s="40">
        <v>268</v>
      </c>
      <c r="K54" s="40">
        <v>260</v>
      </c>
      <c r="L54" s="40">
        <v>30</v>
      </c>
      <c r="M54" s="40">
        <v>26</v>
      </c>
      <c r="N54" s="23">
        <v>44342</v>
      </c>
      <c r="O54" s="40">
        <v>2.92</v>
      </c>
      <c r="P54" s="40">
        <v>0.43</v>
      </c>
      <c r="Q54" s="42">
        <v>0.3</v>
      </c>
      <c r="R54" s="42">
        <v>1.2</v>
      </c>
      <c r="S54" s="42">
        <v>0.02</v>
      </c>
      <c r="T54" s="42">
        <v>0.14000000000000001</v>
      </c>
      <c r="U54" s="165"/>
      <c r="V54" s="87">
        <f>E54/G54</f>
        <v>0.45384615384615384</v>
      </c>
      <c r="W54" s="87">
        <f>E54/H54</f>
        <v>2.0521739130434784</v>
      </c>
      <c r="X54" s="87">
        <f>E54/(D54+I54)</f>
        <v>0.64835164835164838</v>
      </c>
      <c r="Y54" s="25">
        <f>G54/H54</f>
        <v>4.5217391304347823</v>
      </c>
    </row>
    <row r="55" spans="1:25" ht="30" x14ac:dyDescent="0.25">
      <c r="A55" s="48" t="s">
        <v>125</v>
      </c>
      <c r="B55" s="53" t="s">
        <v>40</v>
      </c>
      <c r="C55" s="49" t="s">
        <v>39</v>
      </c>
      <c r="D55" s="75">
        <v>3.5</v>
      </c>
      <c r="E55" s="74">
        <v>3.14</v>
      </c>
      <c r="F55" s="74"/>
      <c r="G55" s="74">
        <v>1.91</v>
      </c>
      <c r="H55" s="74">
        <v>0.27</v>
      </c>
      <c r="I55" s="74"/>
      <c r="J55" s="74"/>
      <c r="K55" s="74">
        <v>0.95</v>
      </c>
      <c r="L55" s="74"/>
      <c r="M55" s="74">
        <v>0.31</v>
      </c>
      <c r="N55" s="48" t="str">
        <f>A55</f>
        <v>10,06,2021</v>
      </c>
      <c r="O55" s="74">
        <v>146</v>
      </c>
      <c r="P55" s="74">
        <v>118</v>
      </c>
      <c r="Q55" s="74">
        <v>24.1</v>
      </c>
      <c r="R55" s="74">
        <v>30</v>
      </c>
      <c r="S55" s="74">
        <v>11.6</v>
      </c>
      <c r="T55" s="74">
        <v>2.5</v>
      </c>
      <c r="V55" s="96">
        <f t="shared" ref="V55:V56" si="38">E55/G55</f>
        <v>1.6439790575916231</v>
      </c>
      <c r="W55" s="96">
        <f t="shared" ref="W55:W56" si="39">E55/H55</f>
        <v>11.62962962962963</v>
      </c>
      <c r="X55" s="96">
        <f t="shared" ref="X55:X56" si="40">E55/(D55+I55)</f>
        <v>0.89714285714285713</v>
      </c>
      <c r="Y55" s="55">
        <f t="shared" ref="Y55:Y56" si="41">G55/H55</f>
        <v>7.0740740740740735</v>
      </c>
    </row>
    <row r="56" spans="1:25" ht="30" x14ac:dyDescent="0.25">
      <c r="A56" s="48" t="s">
        <v>125</v>
      </c>
      <c r="B56" s="53" t="s">
        <v>41</v>
      </c>
      <c r="C56" s="49" t="s">
        <v>39</v>
      </c>
      <c r="D56" s="74">
        <v>3.1</v>
      </c>
      <c r="E56" s="74">
        <v>3.75</v>
      </c>
      <c r="F56" s="74"/>
      <c r="G56" s="74">
        <v>6.16</v>
      </c>
      <c r="H56" s="74">
        <v>0.38</v>
      </c>
      <c r="I56" s="74"/>
      <c r="J56" s="74"/>
      <c r="K56" s="74">
        <v>3</v>
      </c>
      <c r="L56" s="74"/>
      <c r="M56" s="74">
        <v>0.52</v>
      </c>
      <c r="N56" s="48" t="str">
        <f>A56</f>
        <v>10,06,2021</v>
      </c>
      <c r="O56" s="74">
        <v>249</v>
      </c>
      <c r="P56" s="74">
        <v>281</v>
      </c>
      <c r="Q56" s="74">
        <v>18.5</v>
      </c>
      <c r="R56" s="74">
        <v>46</v>
      </c>
      <c r="S56" s="74">
        <v>10.5</v>
      </c>
      <c r="T56" s="74">
        <v>4.75</v>
      </c>
      <c r="V56" s="96">
        <f t="shared" si="38"/>
        <v>0.60876623376623373</v>
      </c>
      <c r="W56" s="96">
        <f t="shared" si="39"/>
        <v>9.8684210526315788</v>
      </c>
      <c r="X56" s="96">
        <f t="shared" si="40"/>
        <v>1.2096774193548387</v>
      </c>
      <c r="Y56" s="55">
        <f t="shared" si="41"/>
        <v>16.210526315789473</v>
      </c>
    </row>
  </sheetData>
  <mergeCells count="3">
    <mergeCell ref="D6:M6"/>
    <mergeCell ref="O6:T6"/>
    <mergeCell ref="V6:Y6"/>
  </mergeCells>
  <phoneticPr fontId="12" type="noConversion"/>
  <pageMargins left="0.7" right="0.7" top="0.75" bottom="0.75" header="0.3" footer="0.3"/>
  <pageSetup paperSize="9" orientation="landscape" horizontalDpi="300" verticalDpi="300" r:id="rId1"/>
  <headerFooter>
    <oddHeader>&amp;CSIA Getlini EKO Laboratory</oddHeader>
    <oddFooter>&amp;LModified:  &amp;D&amp;R     File name: &amp;F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Y62"/>
  <sheetViews>
    <sheetView zoomScaleNormal="100" workbookViewId="0">
      <pane xSplit="2" ySplit="10" topLeftCell="C56" activePane="bottomRight" state="frozen"/>
      <selection pane="topRight" activeCell="C1" sqref="C1"/>
      <selection pane="bottomLeft" activeCell="A11" sqref="A11"/>
      <selection pane="bottomRight" activeCell="A37" sqref="A37:XFD37"/>
    </sheetView>
  </sheetViews>
  <sheetFormatPr defaultColWidth="9.140625" defaultRowHeight="15" x14ac:dyDescent="0.25"/>
  <cols>
    <col min="1" max="1" width="16.140625" customWidth="1"/>
    <col min="2" max="2" width="12.42578125" customWidth="1"/>
    <col min="3" max="3" width="11.140625" customWidth="1"/>
    <col min="4" max="12" width="9" customWidth="1"/>
    <col min="13" max="13" width="11.140625" customWidth="1"/>
    <col min="14" max="14" width="11.5703125" customWidth="1"/>
    <col min="15" max="20" width="10" customWidth="1"/>
    <col min="21" max="21" width="14.28515625" bestFit="1" customWidth="1"/>
    <col min="22" max="23" width="10.5703125" bestFit="1" customWidth="1"/>
    <col min="24" max="24" width="11.5703125" bestFit="1" customWidth="1"/>
    <col min="25" max="25" width="9.5703125" bestFit="1" customWidth="1"/>
  </cols>
  <sheetData>
    <row r="1" spans="1:25" x14ac:dyDescent="0.25">
      <c r="A1" s="1"/>
      <c r="B1" s="4"/>
      <c r="C1" s="5"/>
      <c r="D1" s="4"/>
      <c r="E1" s="4"/>
      <c r="F1" s="1"/>
      <c r="G1" s="1"/>
      <c r="H1" s="4"/>
      <c r="I1" s="4"/>
      <c r="J1" s="7" t="s">
        <v>3</v>
      </c>
      <c r="K1" s="4"/>
      <c r="L1" s="4"/>
      <c r="M1" s="4"/>
    </row>
    <row r="2" spans="1:25" ht="21" x14ac:dyDescent="0.35">
      <c r="A2" s="1"/>
      <c r="B2" s="4"/>
      <c r="C2" s="1"/>
      <c r="D2" s="4"/>
      <c r="E2" s="12" t="s">
        <v>33</v>
      </c>
      <c r="F2" s="1"/>
      <c r="G2" s="1"/>
      <c r="H2" s="8"/>
      <c r="I2" s="4"/>
      <c r="J2" s="7" t="s">
        <v>0</v>
      </c>
      <c r="K2" s="4"/>
      <c r="L2" s="4"/>
      <c r="M2" s="4"/>
      <c r="P2" s="12" t="s">
        <v>33</v>
      </c>
    </row>
    <row r="3" spans="1:25" x14ac:dyDescent="0.25">
      <c r="A3" s="1"/>
      <c r="B3" s="4"/>
      <c r="C3" s="1"/>
      <c r="D3" s="4"/>
      <c r="E3" s="13" t="s">
        <v>37</v>
      </c>
      <c r="G3" s="1"/>
      <c r="H3" s="4"/>
      <c r="I3" s="4"/>
      <c r="J3" s="7" t="s">
        <v>1</v>
      </c>
      <c r="K3" s="4"/>
      <c r="L3" s="4"/>
      <c r="M3" s="4"/>
      <c r="P3" s="13" t="s">
        <v>37</v>
      </c>
    </row>
    <row r="4" spans="1:25" x14ac:dyDescent="0.25">
      <c r="A4" s="1"/>
      <c r="B4" s="4"/>
      <c r="C4" s="4"/>
      <c r="D4" s="44" t="s">
        <v>45</v>
      </c>
      <c r="E4" s="45" t="s">
        <v>31</v>
      </c>
      <c r="F4" s="46" t="s">
        <v>38</v>
      </c>
      <c r="G4" s="99" t="s">
        <v>47</v>
      </c>
      <c r="H4" s="4"/>
      <c r="I4" s="4"/>
      <c r="J4" s="9" t="s">
        <v>2</v>
      </c>
      <c r="K4" s="4"/>
      <c r="L4" s="4"/>
      <c r="M4" s="4"/>
      <c r="P4" s="13" t="s">
        <v>31</v>
      </c>
    </row>
    <row r="5" spans="1:25" x14ac:dyDescent="0.25">
      <c r="A5" s="18" t="s">
        <v>35</v>
      </c>
      <c r="B5" s="19"/>
      <c r="C5" s="19"/>
      <c r="D5" s="19"/>
      <c r="E5" s="20"/>
      <c r="F5" s="21"/>
      <c r="G5" s="19"/>
      <c r="H5" s="19"/>
      <c r="I5" s="19"/>
      <c r="J5" s="22"/>
      <c r="K5" s="19"/>
      <c r="L5" s="19"/>
      <c r="M5" s="19"/>
      <c r="N5" s="14" t="s">
        <v>34</v>
      </c>
    </row>
    <row r="6" spans="1:25" x14ac:dyDescent="0.25">
      <c r="A6" s="15" t="s">
        <v>24</v>
      </c>
      <c r="B6" s="16"/>
      <c r="C6" s="17" t="s">
        <v>16</v>
      </c>
      <c r="D6" s="167" t="s">
        <v>17</v>
      </c>
      <c r="E6" s="167"/>
      <c r="F6" s="167"/>
      <c r="G6" s="167"/>
      <c r="H6" s="167"/>
      <c r="I6" s="167"/>
      <c r="J6" s="167"/>
      <c r="K6" s="167"/>
      <c r="L6" s="167"/>
      <c r="M6" s="167"/>
      <c r="N6" s="2" t="s">
        <v>24</v>
      </c>
      <c r="O6" s="168" t="s">
        <v>17</v>
      </c>
      <c r="P6" s="169"/>
      <c r="Q6" s="169"/>
      <c r="R6" s="169"/>
      <c r="S6" s="169"/>
      <c r="T6" s="170"/>
      <c r="U6" s="6"/>
      <c r="V6" s="171" t="s">
        <v>25</v>
      </c>
      <c r="W6" s="172"/>
      <c r="X6" s="172"/>
      <c r="Y6" s="173"/>
    </row>
    <row r="7" spans="1:25" ht="15.75" thickBot="1" x14ac:dyDescent="0.3">
      <c r="A7" s="79" t="s">
        <v>30</v>
      </c>
      <c r="B7" s="80" t="s">
        <v>4</v>
      </c>
      <c r="C7" s="80" t="s">
        <v>5</v>
      </c>
      <c r="D7" s="80" t="s">
        <v>6</v>
      </c>
      <c r="E7" s="80" t="s">
        <v>7</v>
      </c>
      <c r="F7" s="80" t="s">
        <v>8</v>
      </c>
      <c r="G7" s="80" t="s">
        <v>9</v>
      </c>
      <c r="H7" s="80" t="s">
        <v>10</v>
      </c>
      <c r="I7" s="80" t="s">
        <v>11</v>
      </c>
      <c r="J7" s="80" t="s">
        <v>12</v>
      </c>
      <c r="K7" s="80" t="s">
        <v>13</v>
      </c>
      <c r="L7" s="81" t="s">
        <v>14</v>
      </c>
      <c r="M7" s="80" t="s">
        <v>15</v>
      </c>
      <c r="N7" s="79" t="s">
        <v>30</v>
      </c>
      <c r="O7" s="80" t="s">
        <v>18</v>
      </c>
      <c r="P7" s="80" t="s">
        <v>19</v>
      </c>
      <c r="Q7" s="80" t="s">
        <v>20</v>
      </c>
      <c r="R7" s="80" t="s">
        <v>21</v>
      </c>
      <c r="S7" s="80" t="s">
        <v>22</v>
      </c>
      <c r="T7" s="80" t="s">
        <v>23</v>
      </c>
      <c r="U7" s="6"/>
      <c r="V7" s="10" t="s">
        <v>26</v>
      </c>
      <c r="W7" s="10" t="s">
        <v>27</v>
      </c>
      <c r="X7" s="10" t="s">
        <v>28</v>
      </c>
      <c r="Y7" s="10" t="s">
        <v>29</v>
      </c>
    </row>
    <row r="8" spans="1:25" s="36" customFormat="1" ht="30.75" thickTop="1" x14ac:dyDescent="0.25">
      <c r="A8" s="110" t="s">
        <v>69</v>
      </c>
      <c r="B8" s="108">
        <v>5.7</v>
      </c>
      <c r="C8" s="108">
        <v>3</v>
      </c>
      <c r="D8" s="108">
        <v>5</v>
      </c>
      <c r="E8" s="108">
        <v>315</v>
      </c>
      <c r="F8" s="108"/>
      <c r="G8" s="108">
        <v>260</v>
      </c>
      <c r="H8" s="108">
        <v>75</v>
      </c>
      <c r="I8" s="108">
        <v>260</v>
      </c>
      <c r="J8" s="108"/>
      <c r="K8" s="108">
        <v>110</v>
      </c>
      <c r="L8" s="109"/>
      <c r="M8" s="108">
        <v>50</v>
      </c>
      <c r="N8" s="79"/>
      <c r="O8" s="108">
        <v>2</v>
      </c>
      <c r="P8" s="108">
        <v>1</v>
      </c>
      <c r="Q8" s="108">
        <v>0.5</v>
      </c>
      <c r="R8" s="108">
        <v>0.5</v>
      </c>
      <c r="S8" s="109">
        <v>0.1</v>
      </c>
      <c r="T8" s="109">
        <v>0.05</v>
      </c>
      <c r="U8" s="34"/>
      <c r="V8" s="31"/>
      <c r="W8" s="31"/>
      <c r="X8" s="31"/>
      <c r="Y8" s="31"/>
    </row>
    <row r="9" spans="1:25" s="36" customFormat="1" x14ac:dyDescent="0.25">
      <c r="A9" s="103" t="s">
        <v>48</v>
      </c>
      <c r="B9" s="104"/>
      <c r="C9" s="105" t="s">
        <v>55</v>
      </c>
      <c r="D9" s="105" t="s">
        <v>49</v>
      </c>
      <c r="E9" s="105" t="s">
        <v>50</v>
      </c>
      <c r="F9" s="105"/>
      <c r="G9" s="105" t="s">
        <v>51</v>
      </c>
      <c r="H9" s="105" t="s">
        <v>52</v>
      </c>
      <c r="I9" s="105"/>
      <c r="J9" s="105"/>
      <c r="K9" s="105" t="s">
        <v>53</v>
      </c>
      <c r="L9" s="106"/>
      <c r="M9" s="105" t="s">
        <v>54</v>
      </c>
      <c r="N9" s="103" t="s">
        <v>56</v>
      </c>
      <c r="O9" s="105" t="s">
        <v>57</v>
      </c>
      <c r="P9" s="105" t="s">
        <v>58</v>
      </c>
      <c r="Q9" s="105" t="s">
        <v>59</v>
      </c>
      <c r="R9" s="105" t="s">
        <v>59</v>
      </c>
      <c r="S9" s="106" t="s">
        <v>60</v>
      </c>
      <c r="T9" s="106" t="s">
        <v>61</v>
      </c>
      <c r="U9" s="34"/>
      <c r="V9" s="31"/>
      <c r="W9" s="31"/>
      <c r="X9" s="31"/>
      <c r="Y9" s="31"/>
    </row>
    <row r="10" spans="1:25" s="36" customFormat="1" x14ac:dyDescent="0.25">
      <c r="A10" s="100"/>
      <c r="B10" s="101"/>
      <c r="C10" s="101"/>
      <c r="D10" s="101"/>
      <c r="E10" s="101"/>
      <c r="F10" s="101"/>
      <c r="G10" s="101"/>
      <c r="H10" s="101"/>
      <c r="I10" s="101"/>
      <c r="J10" s="101"/>
      <c r="K10" s="101"/>
      <c r="L10" s="102"/>
      <c r="M10" s="101"/>
      <c r="N10" s="100"/>
      <c r="O10" s="101"/>
      <c r="P10" s="101"/>
      <c r="Q10" s="101"/>
      <c r="R10" s="101"/>
      <c r="S10" s="101"/>
      <c r="T10" s="101"/>
      <c r="U10" s="34"/>
      <c r="V10" s="31"/>
      <c r="W10" s="31"/>
      <c r="X10" s="31"/>
      <c r="Y10" s="31"/>
    </row>
    <row r="11" spans="1:25" s="36" customFormat="1" x14ac:dyDescent="0.25">
      <c r="A11" s="77" t="s">
        <v>70</v>
      </c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82"/>
      <c r="M11" s="33"/>
      <c r="N11" s="77"/>
      <c r="O11" s="33"/>
      <c r="P11" s="33"/>
      <c r="Q11" s="33"/>
      <c r="R11" s="33"/>
      <c r="S11" s="33"/>
      <c r="T11" s="33"/>
      <c r="U11" s="34"/>
      <c r="V11" s="31"/>
      <c r="W11" s="31"/>
      <c r="X11" s="31"/>
      <c r="Y11" s="31"/>
    </row>
    <row r="12" spans="1:25" x14ac:dyDescent="0.25">
      <c r="A12" s="28">
        <v>44074</v>
      </c>
      <c r="B12" s="86">
        <v>6.44</v>
      </c>
      <c r="C12" s="86">
        <v>3.12</v>
      </c>
      <c r="D12" s="86">
        <v>10.199999999999999</v>
      </c>
      <c r="E12" s="86">
        <v>481</v>
      </c>
      <c r="F12" s="86">
        <v>49</v>
      </c>
      <c r="G12" s="86">
        <v>220</v>
      </c>
      <c r="H12" s="86">
        <v>90</v>
      </c>
      <c r="I12" s="86">
        <v>266</v>
      </c>
      <c r="J12" s="86">
        <v>21</v>
      </c>
      <c r="K12" s="86">
        <v>160</v>
      </c>
      <c r="L12" s="86">
        <v>66</v>
      </c>
      <c r="M12" s="86">
        <v>50</v>
      </c>
      <c r="N12" s="28">
        <f t="shared" ref="N12:N19" si="0">A12</f>
        <v>44074</v>
      </c>
      <c r="O12" s="87">
        <v>1.32</v>
      </c>
      <c r="P12" s="88">
        <v>0.7</v>
      </c>
      <c r="Q12" s="88">
        <v>0.98</v>
      </c>
      <c r="R12" s="88">
        <v>0.69</v>
      </c>
      <c r="S12" s="88">
        <v>0.24</v>
      </c>
      <c r="T12" s="87">
        <v>0.12</v>
      </c>
      <c r="U12" s="6"/>
      <c r="V12" s="69">
        <f>E12/G12</f>
        <v>2.1863636363636365</v>
      </c>
      <c r="W12" s="69">
        <f>E12/H12</f>
        <v>5.3444444444444441</v>
      </c>
      <c r="X12" s="69">
        <f>E12/(D12+I12)</f>
        <v>1.7414916727009415</v>
      </c>
      <c r="Y12" s="30">
        <f>G12/H12</f>
        <v>2.4444444444444446</v>
      </c>
    </row>
    <row r="13" spans="1:25" ht="43.5" customHeight="1" x14ac:dyDescent="0.25">
      <c r="A13" s="83" t="s">
        <v>71</v>
      </c>
      <c r="B13" s="84" t="s">
        <v>43</v>
      </c>
      <c r="C13" s="71" t="s">
        <v>39</v>
      </c>
      <c r="D13" s="60">
        <v>6.1</v>
      </c>
      <c r="E13" s="61">
        <v>4.58</v>
      </c>
      <c r="F13" s="60"/>
      <c r="G13" s="60">
        <v>4.55</v>
      </c>
      <c r="H13" s="60">
        <v>0.78</v>
      </c>
      <c r="I13" s="60"/>
      <c r="J13" s="60"/>
      <c r="K13" s="60">
        <v>0.5</v>
      </c>
      <c r="L13" s="85"/>
      <c r="M13" s="60">
        <v>0.99</v>
      </c>
      <c r="N13" s="83" t="str">
        <f t="shared" si="0"/>
        <v>03,09,2020</v>
      </c>
      <c r="O13" s="60">
        <v>82</v>
      </c>
      <c r="P13" s="60">
        <v>86</v>
      </c>
      <c r="Q13" s="60">
        <v>38</v>
      </c>
      <c r="R13" s="60">
        <v>30</v>
      </c>
      <c r="S13" s="60">
        <v>11.4</v>
      </c>
      <c r="T13" s="60">
        <v>6</v>
      </c>
      <c r="U13" s="6"/>
      <c r="V13" s="59">
        <f t="shared" ref="V13" si="1">E13/G13</f>
        <v>1.0065934065934066</v>
      </c>
      <c r="W13" s="59">
        <f t="shared" ref="W13" si="2">E13/H13</f>
        <v>5.8717948717948714</v>
      </c>
      <c r="X13" s="59">
        <f>E13/D13</f>
        <v>0.75081967213114764</v>
      </c>
      <c r="Y13" s="59">
        <f t="shared" ref="Y13" si="3">G13/H13</f>
        <v>5.833333333333333</v>
      </c>
    </row>
    <row r="14" spans="1:25" x14ac:dyDescent="0.25">
      <c r="A14" s="113" t="s">
        <v>72</v>
      </c>
      <c r="B14" s="25">
        <v>7.36</v>
      </c>
      <c r="C14" s="26">
        <v>2.0099999999999998</v>
      </c>
      <c r="D14" s="26">
        <v>0</v>
      </c>
      <c r="E14" s="26">
        <v>25</v>
      </c>
      <c r="F14" s="26">
        <v>99</v>
      </c>
      <c r="G14" s="26">
        <v>290</v>
      </c>
      <c r="H14" s="26">
        <v>106</v>
      </c>
      <c r="I14" s="26">
        <v>1.8</v>
      </c>
      <c r="J14" s="26">
        <v>5</v>
      </c>
      <c r="K14" s="26">
        <v>360</v>
      </c>
      <c r="L14" s="26">
        <v>216</v>
      </c>
      <c r="M14" s="26">
        <v>0</v>
      </c>
      <c r="N14" s="113" t="str">
        <f t="shared" si="0"/>
        <v>14,09,2020</v>
      </c>
      <c r="O14" s="26">
        <v>7.8</v>
      </c>
      <c r="P14" s="26">
        <v>1.03</v>
      </c>
      <c r="Q14" s="26">
        <v>1.78</v>
      </c>
      <c r="R14" s="26">
        <v>1.24</v>
      </c>
      <c r="S14" s="26">
        <v>5.8999999999999997E-2</v>
      </c>
      <c r="T14" s="25">
        <v>0.16</v>
      </c>
      <c r="U14" s="6"/>
      <c r="V14" s="24">
        <f>E14/G14</f>
        <v>8.6206896551724144E-2</v>
      </c>
      <c r="W14" s="25">
        <f>E14/H14</f>
        <v>0.23584905660377359</v>
      </c>
      <c r="X14" s="25">
        <f>E14/(D14+I14)</f>
        <v>13.888888888888889</v>
      </c>
      <c r="Y14" s="27">
        <f>G14/H14</f>
        <v>2.7358490566037736</v>
      </c>
    </row>
    <row r="15" spans="1:25" ht="45" x14ac:dyDescent="0.25">
      <c r="A15" s="114" t="s">
        <v>73</v>
      </c>
      <c r="B15" s="84" t="s">
        <v>43</v>
      </c>
      <c r="C15" s="71" t="s">
        <v>39</v>
      </c>
      <c r="D15" s="61">
        <v>4.4000000000000004</v>
      </c>
      <c r="E15" s="60">
        <v>3.86</v>
      </c>
      <c r="F15" s="60"/>
      <c r="G15" s="60">
        <v>3.12</v>
      </c>
      <c r="H15" s="61">
        <v>0.51</v>
      </c>
      <c r="I15" s="60"/>
      <c r="J15" s="60"/>
      <c r="K15" s="60">
        <v>0.48</v>
      </c>
      <c r="L15" s="60"/>
      <c r="M15" s="61">
        <v>0.64</v>
      </c>
      <c r="N15" s="89" t="str">
        <f t="shared" si="0"/>
        <v>18,09,2020</v>
      </c>
      <c r="O15" s="60">
        <v>58</v>
      </c>
      <c r="P15" s="60">
        <v>60</v>
      </c>
      <c r="Q15" s="60">
        <v>32</v>
      </c>
      <c r="R15" s="60">
        <v>24</v>
      </c>
      <c r="S15" s="60">
        <v>8.6</v>
      </c>
      <c r="T15" s="60">
        <v>5.2</v>
      </c>
      <c r="U15" s="6"/>
      <c r="V15" s="55">
        <f t="shared" ref="V15:V21" si="4">E15/G15</f>
        <v>1.237179487179487</v>
      </c>
      <c r="W15" s="55">
        <f t="shared" ref="W15:W21" si="5">E15/H15</f>
        <v>7.5686274509803919</v>
      </c>
      <c r="X15" s="55">
        <f>E15/D15</f>
        <v>0.8772727272727272</v>
      </c>
      <c r="Y15" s="54">
        <f t="shared" ref="Y15:Y21" si="6">G15/H15</f>
        <v>6.1176470588235299</v>
      </c>
    </row>
    <row r="16" spans="1:25" ht="47.25" customHeight="1" x14ac:dyDescent="0.25">
      <c r="A16" s="114" t="s">
        <v>73</v>
      </c>
      <c r="B16" s="56" t="s">
        <v>44</v>
      </c>
      <c r="C16" s="71" t="s">
        <v>39</v>
      </c>
      <c r="D16" s="62">
        <v>5.5</v>
      </c>
      <c r="E16" s="62">
        <v>5.12</v>
      </c>
      <c r="F16" s="58"/>
      <c r="G16" s="62">
        <v>8.09</v>
      </c>
      <c r="H16" s="62">
        <v>1.06</v>
      </c>
      <c r="I16" s="57"/>
      <c r="J16" s="57"/>
      <c r="K16" s="62">
        <v>0.75</v>
      </c>
      <c r="L16" s="57"/>
      <c r="M16" s="62">
        <v>0.78</v>
      </c>
      <c r="N16" s="89" t="str">
        <f t="shared" si="0"/>
        <v>18,09,2020</v>
      </c>
      <c r="O16" s="57">
        <v>66</v>
      </c>
      <c r="P16" s="57">
        <v>134</v>
      </c>
      <c r="Q16" s="57">
        <v>44</v>
      </c>
      <c r="R16" s="57">
        <v>50</v>
      </c>
      <c r="S16" s="58">
        <v>8.8000000000000007</v>
      </c>
      <c r="T16" s="58">
        <v>10.8</v>
      </c>
      <c r="U16" s="6"/>
      <c r="V16" s="55">
        <f t="shared" si="4"/>
        <v>0.63288009888751551</v>
      </c>
      <c r="W16" s="55">
        <f t="shared" si="5"/>
        <v>4.8301886792452828</v>
      </c>
      <c r="X16" s="55">
        <f>E16/D16</f>
        <v>0.93090909090909091</v>
      </c>
      <c r="Y16" s="54">
        <f t="shared" si="6"/>
        <v>7.632075471698113</v>
      </c>
    </row>
    <row r="17" spans="1:25" x14ac:dyDescent="0.25">
      <c r="A17" s="113" t="s">
        <v>74</v>
      </c>
      <c r="B17" s="26">
        <v>7.84</v>
      </c>
      <c r="C17" s="26">
        <v>3.52</v>
      </c>
      <c r="D17" s="25">
        <v>0</v>
      </c>
      <c r="E17" s="26">
        <v>106</v>
      </c>
      <c r="F17" s="26">
        <v>141</v>
      </c>
      <c r="G17" s="26">
        <v>535</v>
      </c>
      <c r="H17" s="29">
        <v>156</v>
      </c>
      <c r="I17" s="26">
        <v>140</v>
      </c>
      <c r="J17" s="26">
        <v>14</v>
      </c>
      <c r="K17" s="26">
        <v>517</v>
      </c>
      <c r="L17" s="26">
        <v>303</v>
      </c>
      <c r="M17" s="25">
        <v>0</v>
      </c>
      <c r="N17" s="28" t="str">
        <f t="shared" si="0"/>
        <v>06,10,2020</v>
      </c>
      <c r="O17" s="26">
        <v>12.6</v>
      </c>
      <c r="P17" s="26">
        <v>0.66</v>
      </c>
      <c r="Q17" s="26">
        <v>1.8</v>
      </c>
      <c r="R17" s="26">
        <v>1.27</v>
      </c>
      <c r="S17" s="26">
        <v>9.2999999999999999E-2</v>
      </c>
      <c r="T17" s="26">
        <v>0.16</v>
      </c>
      <c r="U17" s="6"/>
      <c r="V17" s="24">
        <f t="shared" si="4"/>
        <v>0.19813084112149532</v>
      </c>
      <c r="W17" s="25">
        <f t="shared" si="5"/>
        <v>0.67948717948717952</v>
      </c>
      <c r="X17" s="25">
        <f t="shared" ref="X17" si="7">E17/(D17+I17)</f>
        <v>0.75714285714285712</v>
      </c>
      <c r="Y17" s="27">
        <f t="shared" si="6"/>
        <v>3.4294871794871793</v>
      </c>
    </row>
    <row r="18" spans="1:25" ht="45" x14ac:dyDescent="0.25">
      <c r="A18" s="114" t="s">
        <v>75</v>
      </c>
      <c r="B18" s="84" t="s">
        <v>43</v>
      </c>
      <c r="C18" s="71" t="s">
        <v>39</v>
      </c>
      <c r="D18" s="61">
        <v>4.2</v>
      </c>
      <c r="E18" s="60">
        <v>3.08</v>
      </c>
      <c r="F18" s="60"/>
      <c r="G18" s="60">
        <v>2.89</v>
      </c>
      <c r="H18" s="61">
        <v>0.53</v>
      </c>
      <c r="I18" s="60"/>
      <c r="J18" s="60"/>
      <c r="K18" s="60">
        <v>0.38</v>
      </c>
      <c r="L18" s="60"/>
      <c r="M18" s="61">
        <v>0.44</v>
      </c>
      <c r="N18" s="83" t="str">
        <f t="shared" si="0"/>
        <v>05,10,2020</v>
      </c>
      <c r="O18" s="60">
        <v>106</v>
      </c>
      <c r="P18" s="60">
        <v>88</v>
      </c>
      <c r="Q18" s="60">
        <v>56</v>
      </c>
      <c r="R18" s="60">
        <v>25</v>
      </c>
      <c r="S18" s="60">
        <v>7.8</v>
      </c>
      <c r="T18" s="60">
        <v>3.28</v>
      </c>
      <c r="U18" s="6"/>
      <c r="V18" s="55">
        <f t="shared" si="4"/>
        <v>1.0657439446366781</v>
      </c>
      <c r="W18" s="55">
        <f t="shared" si="5"/>
        <v>5.8113207547169807</v>
      </c>
      <c r="X18" s="55">
        <f>E18/D18</f>
        <v>0.73333333333333328</v>
      </c>
      <c r="Y18" s="54">
        <f t="shared" si="6"/>
        <v>5.4528301886792452</v>
      </c>
    </row>
    <row r="19" spans="1:25" ht="45" x14ac:dyDescent="0.25">
      <c r="A19" s="114" t="s">
        <v>75</v>
      </c>
      <c r="B19" s="56" t="s">
        <v>44</v>
      </c>
      <c r="C19" s="71" t="s">
        <v>39</v>
      </c>
      <c r="D19" s="61">
        <v>5.7</v>
      </c>
      <c r="E19" s="60">
        <v>3.23</v>
      </c>
      <c r="F19" s="60"/>
      <c r="G19" s="60">
        <v>6.37</v>
      </c>
      <c r="H19" s="61">
        <v>1.1599999999999999</v>
      </c>
      <c r="I19" s="60"/>
      <c r="J19" s="60"/>
      <c r="K19" s="60">
        <v>0.63</v>
      </c>
      <c r="L19" s="60"/>
      <c r="M19" s="61">
        <v>0.5</v>
      </c>
      <c r="N19" s="83" t="str">
        <f t="shared" si="0"/>
        <v>05,10,2020</v>
      </c>
      <c r="O19" s="60">
        <v>179</v>
      </c>
      <c r="P19" s="60">
        <v>178</v>
      </c>
      <c r="Q19" s="60">
        <v>78</v>
      </c>
      <c r="R19" s="60">
        <v>52</v>
      </c>
      <c r="S19" s="70">
        <v>11</v>
      </c>
      <c r="T19" s="60">
        <v>7.84</v>
      </c>
      <c r="U19" s="6"/>
      <c r="V19" s="55">
        <f t="shared" si="4"/>
        <v>0.50706436420722134</v>
      </c>
      <c r="W19" s="55">
        <f t="shared" si="5"/>
        <v>2.7844827586206899</v>
      </c>
      <c r="X19" s="55">
        <f>E19/D19</f>
        <v>0.56666666666666665</v>
      </c>
      <c r="Y19" s="54">
        <f t="shared" si="6"/>
        <v>5.4913793103448283</v>
      </c>
    </row>
    <row r="20" spans="1:25" ht="45" x14ac:dyDescent="0.25">
      <c r="A20" s="83" t="s">
        <v>80</v>
      </c>
      <c r="B20" s="84" t="s">
        <v>43</v>
      </c>
      <c r="C20" s="71" t="s">
        <v>39</v>
      </c>
      <c r="D20" s="61">
        <v>2.8</v>
      </c>
      <c r="E20" s="61">
        <v>2.19</v>
      </c>
      <c r="F20" s="61"/>
      <c r="G20" s="61">
        <v>1.1499999999999999</v>
      </c>
      <c r="H20" s="61">
        <v>0.36</v>
      </c>
      <c r="I20" s="61"/>
      <c r="J20" s="61"/>
      <c r="K20" s="61">
        <v>0.28999999999999998</v>
      </c>
      <c r="L20" s="61"/>
      <c r="M20" s="61">
        <v>0.4</v>
      </c>
      <c r="N20" s="83" t="s">
        <v>80</v>
      </c>
      <c r="O20" s="73">
        <v>54</v>
      </c>
      <c r="P20" s="73">
        <v>55</v>
      </c>
      <c r="Q20" s="73">
        <v>30</v>
      </c>
      <c r="R20" s="73">
        <v>20</v>
      </c>
      <c r="S20" s="70">
        <v>7</v>
      </c>
      <c r="T20" s="70">
        <v>3.75</v>
      </c>
      <c r="U20" s="6"/>
      <c r="V20" s="55">
        <f t="shared" si="4"/>
        <v>1.9043478260869566</v>
      </c>
      <c r="W20" s="55">
        <f t="shared" si="5"/>
        <v>6.083333333333333</v>
      </c>
      <c r="X20" s="62">
        <f>E20/D20</f>
        <v>0.78214285714285714</v>
      </c>
      <c r="Y20" s="55">
        <f t="shared" si="6"/>
        <v>3.1944444444444442</v>
      </c>
    </row>
    <row r="21" spans="1:25" ht="45" x14ac:dyDescent="0.25">
      <c r="A21" s="83" t="s">
        <v>80</v>
      </c>
      <c r="B21" s="56" t="s">
        <v>44</v>
      </c>
      <c r="C21" s="71" t="s">
        <v>39</v>
      </c>
      <c r="D21" s="61">
        <v>4.3</v>
      </c>
      <c r="E21" s="61">
        <v>3.04</v>
      </c>
      <c r="F21" s="61"/>
      <c r="G21" s="61">
        <v>4.97</v>
      </c>
      <c r="H21" s="61">
        <v>0.92</v>
      </c>
      <c r="I21" s="61"/>
      <c r="J21" s="61"/>
      <c r="K21" s="61">
        <v>0.6</v>
      </c>
      <c r="L21" s="61"/>
      <c r="M21" s="61">
        <v>0.41</v>
      </c>
      <c r="N21" s="83" t="s">
        <v>80</v>
      </c>
      <c r="O21" s="60">
        <v>127</v>
      </c>
      <c r="P21" s="60">
        <v>140</v>
      </c>
      <c r="Q21" s="60">
        <v>65</v>
      </c>
      <c r="R21" s="60">
        <v>52</v>
      </c>
      <c r="S21" s="70">
        <v>13.5</v>
      </c>
      <c r="T21" s="70">
        <v>7.8</v>
      </c>
      <c r="U21" s="6"/>
      <c r="V21" s="55">
        <f t="shared" si="4"/>
        <v>0.61167002012072436</v>
      </c>
      <c r="W21" s="55">
        <f t="shared" si="5"/>
        <v>3.3043478260869565</v>
      </c>
      <c r="X21" s="62">
        <f t="shared" ref="X21" si="8">E21/D21</f>
        <v>0.7069767441860465</v>
      </c>
      <c r="Y21" s="55">
        <f t="shared" si="6"/>
        <v>5.4021739130434776</v>
      </c>
    </row>
    <row r="22" spans="1:25" x14ac:dyDescent="0.25">
      <c r="A22" s="113" t="s">
        <v>127</v>
      </c>
      <c r="B22" s="26">
        <v>7.69</v>
      </c>
      <c r="C22" s="25">
        <v>2.61</v>
      </c>
      <c r="D22" s="25">
        <v>0</v>
      </c>
      <c r="E22" s="26">
        <v>81</v>
      </c>
      <c r="F22" s="29">
        <v>124</v>
      </c>
      <c r="G22" s="26">
        <v>390</v>
      </c>
      <c r="H22" s="29">
        <v>138</v>
      </c>
      <c r="I22" s="26">
        <v>45</v>
      </c>
      <c r="J22" s="26">
        <v>11</v>
      </c>
      <c r="K22" s="26">
        <v>413</v>
      </c>
      <c r="L22" s="26">
        <v>333</v>
      </c>
      <c r="M22" s="25">
        <v>0.75</v>
      </c>
      <c r="N22" s="28" t="str">
        <f t="shared" ref="N22:N27" si="9">A22</f>
        <v>28,10,2020</v>
      </c>
      <c r="O22" s="26">
        <v>11.6</v>
      </c>
      <c r="P22" s="25">
        <v>0.89</v>
      </c>
      <c r="Q22" s="26">
        <v>2.71</v>
      </c>
      <c r="R22" s="26">
        <v>0.9</v>
      </c>
      <c r="S22" s="26">
        <v>0.1</v>
      </c>
      <c r="T22" s="26">
        <v>0.12</v>
      </c>
      <c r="U22" s="6"/>
      <c r="V22" s="25">
        <f t="shared" ref="V22:V24" si="10">E22/G22</f>
        <v>0.2076923076923077</v>
      </c>
      <c r="W22" s="25">
        <f t="shared" ref="W22:W24" si="11">E22/H22</f>
        <v>0.58695652173913049</v>
      </c>
      <c r="X22" s="25">
        <f t="shared" ref="X22:X24" si="12">E22/(D22+I22)</f>
        <v>1.8</v>
      </c>
      <c r="Y22" s="25">
        <f t="shared" ref="Y22:Y24" si="13">G22/H22</f>
        <v>2.8260869565217392</v>
      </c>
    </row>
    <row r="23" spans="1:25" ht="45" x14ac:dyDescent="0.25">
      <c r="A23" s="83" t="s">
        <v>84</v>
      </c>
      <c r="B23" s="84" t="s">
        <v>43</v>
      </c>
      <c r="C23" s="71" t="s">
        <v>39</v>
      </c>
      <c r="D23" s="61">
        <v>2.94</v>
      </c>
      <c r="E23" s="61">
        <v>2.2799999999999998</v>
      </c>
      <c r="F23" s="61"/>
      <c r="G23" s="61">
        <v>1.18</v>
      </c>
      <c r="H23" s="61">
        <v>0.36</v>
      </c>
      <c r="I23" s="61"/>
      <c r="J23" s="61"/>
      <c r="K23" s="61">
        <v>0.3</v>
      </c>
      <c r="L23" s="61"/>
      <c r="M23" s="61">
        <v>0.46</v>
      </c>
      <c r="N23" s="83" t="str">
        <f t="shared" si="9"/>
        <v>06,11,2020</v>
      </c>
      <c r="O23" s="60">
        <v>54</v>
      </c>
      <c r="P23" s="60">
        <v>50</v>
      </c>
      <c r="Q23" s="60">
        <v>30</v>
      </c>
      <c r="R23" s="60">
        <v>21</v>
      </c>
      <c r="S23" s="60">
        <v>7</v>
      </c>
      <c r="T23" s="60">
        <v>4.5</v>
      </c>
      <c r="U23" s="6"/>
      <c r="V23" s="55">
        <f t="shared" si="10"/>
        <v>1.9322033898305084</v>
      </c>
      <c r="W23" s="55">
        <f t="shared" si="11"/>
        <v>6.333333333333333</v>
      </c>
      <c r="X23" s="55">
        <f t="shared" si="12"/>
        <v>0.77551020408163263</v>
      </c>
      <c r="Y23" s="55">
        <f t="shared" si="13"/>
        <v>3.2777777777777777</v>
      </c>
    </row>
    <row r="24" spans="1:25" ht="45" x14ac:dyDescent="0.25">
      <c r="A24" s="83" t="s">
        <v>84</v>
      </c>
      <c r="B24" s="56" t="s">
        <v>44</v>
      </c>
      <c r="C24" s="71" t="s">
        <v>39</v>
      </c>
      <c r="D24" s="61">
        <v>4.7</v>
      </c>
      <c r="E24" s="61">
        <v>2.57</v>
      </c>
      <c r="F24" s="61"/>
      <c r="G24" s="61">
        <v>5.18</v>
      </c>
      <c r="H24" s="61">
        <v>0.88</v>
      </c>
      <c r="I24" s="61"/>
      <c r="J24" s="61"/>
      <c r="K24" s="61">
        <v>0.63</v>
      </c>
      <c r="L24" s="61"/>
      <c r="M24" s="61">
        <v>0.47</v>
      </c>
      <c r="N24" s="83" t="str">
        <f t="shared" si="9"/>
        <v>06,11,2020</v>
      </c>
      <c r="O24" s="73">
        <v>138</v>
      </c>
      <c r="P24" s="73">
        <v>155</v>
      </c>
      <c r="Q24" s="73">
        <v>60</v>
      </c>
      <c r="R24" s="73">
        <v>42</v>
      </c>
      <c r="S24" s="70">
        <v>12.5</v>
      </c>
      <c r="T24" s="61">
        <v>10.5</v>
      </c>
      <c r="U24" s="6"/>
      <c r="V24" s="55">
        <f t="shared" si="10"/>
        <v>0.49613899613899615</v>
      </c>
      <c r="W24" s="55">
        <f t="shared" si="11"/>
        <v>2.9204545454545454</v>
      </c>
      <c r="X24" s="55">
        <f t="shared" si="12"/>
        <v>0.54680851063829783</v>
      </c>
      <c r="Y24" s="55">
        <f t="shared" si="13"/>
        <v>5.8863636363636358</v>
      </c>
    </row>
    <row r="25" spans="1:25" x14ac:dyDescent="0.25">
      <c r="A25" s="113" t="s">
        <v>85</v>
      </c>
      <c r="B25" s="90">
        <v>7.44</v>
      </c>
      <c r="C25" s="90">
        <v>3.59</v>
      </c>
      <c r="D25" s="91">
        <v>0</v>
      </c>
      <c r="E25" s="90">
        <v>189</v>
      </c>
      <c r="F25" s="90">
        <v>92</v>
      </c>
      <c r="G25" s="90">
        <v>485</v>
      </c>
      <c r="H25" s="92">
        <v>129</v>
      </c>
      <c r="I25" s="90">
        <v>268</v>
      </c>
      <c r="J25" s="90">
        <v>15</v>
      </c>
      <c r="K25" s="90">
        <v>293</v>
      </c>
      <c r="L25" s="90">
        <v>230</v>
      </c>
      <c r="M25" s="91">
        <v>0</v>
      </c>
      <c r="N25" s="28" t="str">
        <f t="shared" si="9"/>
        <v>19,11,2020</v>
      </c>
      <c r="O25" s="90">
        <v>7.56</v>
      </c>
      <c r="P25" s="90">
        <v>0.44</v>
      </c>
      <c r="Q25" s="90">
        <v>2.29</v>
      </c>
      <c r="R25" s="93">
        <v>0.74</v>
      </c>
      <c r="S25" s="94">
        <v>7.0999999999999994E-2</v>
      </c>
      <c r="T25" s="93">
        <v>0.18</v>
      </c>
      <c r="U25" s="6"/>
      <c r="V25" s="30">
        <f t="shared" ref="V25:V27" si="14">E25/G25</f>
        <v>0.38969072164948454</v>
      </c>
      <c r="W25" s="30">
        <f t="shared" ref="W25:W27" si="15">E25/H25</f>
        <v>1.4651162790697674</v>
      </c>
      <c r="X25" s="30">
        <f t="shared" ref="X25:X27" si="16">E25/(D25+I25)</f>
        <v>0.70522388059701491</v>
      </c>
      <c r="Y25" s="30">
        <f t="shared" ref="Y25:Y27" si="17">G25/H25</f>
        <v>3.7596899224806202</v>
      </c>
    </row>
    <row r="26" spans="1:25" ht="45" x14ac:dyDescent="0.25">
      <c r="A26" s="83" t="s">
        <v>86</v>
      </c>
      <c r="B26" s="84" t="s">
        <v>43</v>
      </c>
      <c r="C26" s="71" t="s">
        <v>39</v>
      </c>
      <c r="D26" s="61">
        <v>3.2</v>
      </c>
      <c r="E26" s="61">
        <v>1.7</v>
      </c>
      <c r="F26" s="61"/>
      <c r="G26" s="61">
        <v>1.01</v>
      </c>
      <c r="H26" s="61">
        <v>0.34</v>
      </c>
      <c r="I26" s="61"/>
      <c r="J26" s="61"/>
      <c r="K26" s="61">
        <v>0.34</v>
      </c>
      <c r="L26" s="61"/>
      <c r="M26" s="61">
        <v>0.38</v>
      </c>
      <c r="N26" s="83" t="str">
        <f t="shared" si="9"/>
        <v>24,11,2020</v>
      </c>
      <c r="O26" s="60">
        <v>100</v>
      </c>
      <c r="P26" s="60">
        <v>66</v>
      </c>
      <c r="Q26" s="60">
        <v>43</v>
      </c>
      <c r="R26" s="60">
        <v>26</v>
      </c>
      <c r="S26" s="60">
        <v>7</v>
      </c>
      <c r="T26" s="60">
        <v>5.75</v>
      </c>
      <c r="U26" s="6"/>
      <c r="V26" s="55">
        <f t="shared" si="14"/>
        <v>1.6831683168316831</v>
      </c>
      <c r="W26" s="55">
        <f t="shared" si="15"/>
        <v>4.9999999999999991</v>
      </c>
      <c r="X26" s="55">
        <f t="shared" si="16"/>
        <v>0.53125</v>
      </c>
      <c r="Y26" s="55">
        <f t="shared" si="17"/>
        <v>2.9705882352941173</v>
      </c>
    </row>
    <row r="27" spans="1:25" ht="45" x14ac:dyDescent="0.25">
      <c r="A27" s="83" t="s">
        <v>86</v>
      </c>
      <c r="B27" s="72" t="s">
        <v>44</v>
      </c>
      <c r="C27" s="71" t="s">
        <v>39</v>
      </c>
      <c r="D27" s="61">
        <v>4.4000000000000004</v>
      </c>
      <c r="E27" s="61">
        <v>2.3199999999999998</v>
      </c>
      <c r="F27" s="61"/>
      <c r="G27" s="61">
        <v>2.83</v>
      </c>
      <c r="H27" s="61">
        <v>0.52</v>
      </c>
      <c r="I27" s="61"/>
      <c r="J27" s="61"/>
      <c r="K27" s="61">
        <v>0.48</v>
      </c>
      <c r="L27" s="61"/>
      <c r="M27" s="61">
        <v>0.47</v>
      </c>
      <c r="N27" s="83" t="str">
        <f t="shared" si="9"/>
        <v>24,11,2020</v>
      </c>
      <c r="O27" s="57">
        <v>159</v>
      </c>
      <c r="P27" s="57">
        <v>125</v>
      </c>
      <c r="Q27" s="57">
        <v>82</v>
      </c>
      <c r="R27" s="57">
        <v>52</v>
      </c>
      <c r="S27" s="58">
        <v>10.5</v>
      </c>
      <c r="T27" s="58">
        <v>8</v>
      </c>
      <c r="U27" s="6"/>
      <c r="V27" s="55">
        <f t="shared" si="14"/>
        <v>0.81978798586572432</v>
      </c>
      <c r="W27" s="55">
        <f t="shared" si="15"/>
        <v>4.4615384615384608</v>
      </c>
      <c r="X27" s="55">
        <f t="shared" si="16"/>
        <v>0.52727272727272723</v>
      </c>
      <c r="Y27" s="55">
        <f t="shared" si="17"/>
        <v>5.4423076923076925</v>
      </c>
    </row>
    <row r="28" spans="1:25" x14ac:dyDescent="0.25">
      <c r="A28" s="113" t="s">
        <v>87</v>
      </c>
      <c r="B28" s="90">
        <v>6.95</v>
      </c>
      <c r="C28" s="90">
        <v>4.12</v>
      </c>
      <c r="D28" s="91">
        <v>0</v>
      </c>
      <c r="E28" s="90">
        <v>280</v>
      </c>
      <c r="F28" s="90">
        <v>82</v>
      </c>
      <c r="G28" s="90">
        <v>530</v>
      </c>
      <c r="H28" s="92">
        <v>122</v>
      </c>
      <c r="I28" s="90">
        <v>414</v>
      </c>
      <c r="J28" s="90">
        <v>25</v>
      </c>
      <c r="K28" s="90">
        <v>230</v>
      </c>
      <c r="L28" s="90">
        <v>85</v>
      </c>
      <c r="M28" s="91">
        <v>0</v>
      </c>
      <c r="N28" s="28" t="str">
        <f t="shared" ref="N28:N30" si="18">A28</f>
        <v>08,12,2020</v>
      </c>
      <c r="O28" s="90">
        <v>4.6500000000000004</v>
      </c>
      <c r="P28" s="90">
        <v>1.21</v>
      </c>
      <c r="Q28" s="90">
        <v>1.6</v>
      </c>
      <c r="R28" s="93">
        <v>0.74</v>
      </c>
      <c r="S28" s="94">
        <v>7.0000000000000007E-2</v>
      </c>
      <c r="T28" s="93">
        <v>0.09</v>
      </c>
      <c r="U28" s="6"/>
      <c r="V28" s="30">
        <f t="shared" ref="V28:V30" si="19">E28/G28</f>
        <v>0.52830188679245282</v>
      </c>
      <c r="W28" s="30">
        <f t="shared" ref="W28:W30" si="20">E28/H28</f>
        <v>2.2950819672131146</v>
      </c>
      <c r="X28" s="30">
        <f t="shared" ref="X28:X30" si="21">E28/(D28+I28)</f>
        <v>0.67632850241545894</v>
      </c>
      <c r="Y28" s="30">
        <f t="shared" ref="Y28:Y30" si="22">G28/H28</f>
        <v>4.3442622950819674</v>
      </c>
    </row>
    <row r="29" spans="1:25" ht="45" x14ac:dyDescent="0.25">
      <c r="A29" s="48" t="s">
        <v>88</v>
      </c>
      <c r="B29" s="84" t="s">
        <v>43</v>
      </c>
      <c r="C29" s="49" t="s">
        <v>39</v>
      </c>
      <c r="D29" s="74">
        <v>2.58</v>
      </c>
      <c r="E29" s="74">
        <v>1.67</v>
      </c>
      <c r="F29" s="74"/>
      <c r="G29" s="74">
        <v>0.7</v>
      </c>
      <c r="H29" s="74">
        <v>0.34</v>
      </c>
      <c r="I29" s="74"/>
      <c r="J29" s="74"/>
      <c r="K29" s="74">
        <v>0.16</v>
      </c>
      <c r="L29" s="74"/>
      <c r="M29" s="74">
        <v>0.4</v>
      </c>
      <c r="N29" s="48" t="str">
        <f t="shared" si="18"/>
        <v>09,12,2020</v>
      </c>
      <c r="O29" s="74">
        <v>60</v>
      </c>
      <c r="P29" s="74">
        <v>44</v>
      </c>
      <c r="Q29" s="74">
        <v>30</v>
      </c>
      <c r="R29" s="74">
        <v>29</v>
      </c>
      <c r="S29" s="74">
        <v>4.5</v>
      </c>
      <c r="T29" s="74">
        <v>4</v>
      </c>
      <c r="V29" s="55">
        <f t="shared" si="19"/>
        <v>2.3857142857142857</v>
      </c>
      <c r="W29" s="55">
        <f t="shared" si="20"/>
        <v>4.9117647058823524</v>
      </c>
      <c r="X29" s="55">
        <f t="shared" si="21"/>
        <v>0.64728682170542629</v>
      </c>
      <c r="Y29" s="55">
        <f t="shared" si="22"/>
        <v>2.0588235294117645</v>
      </c>
    </row>
    <row r="30" spans="1:25" ht="45" x14ac:dyDescent="0.25">
      <c r="A30" s="48" t="s">
        <v>88</v>
      </c>
      <c r="B30" s="72" t="s">
        <v>44</v>
      </c>
      <c r="C30" s="49" t="s">
        <v>39</v>
      </c>
      <c r="D30" s="74">
        <v>5.3</v>
      </c>
      <c r="E30" s="74">
        <v>2.12</v>
      </c>
      <c r="F30" s="74"/>
      <c r="G30" s="74">
        <v>2.46</v>
      </c>
      <c r="H30" s="74">
        <v>0.52</v>
      </c>
      <c r="I30" s="74"/>
      <c r="J30" s="74"/>
      <c r="K30" s="74">
        <v>0.35</v>
      </c>
      <c r="L30" s="74"/>
      <c r="M30" s="74">
        <v>0.55000000000000004</v>
      </c>
      <c r="N30" s="48" t="str">
        <f t="shared" si="18"/>
        <v>09,12,2020</v>
      </c>
      <c r="O30" s="74">
        <v>172</v>
      </c>
      <c r="P30" s="74">
        <v>105</v>
      </c>
      <c r="Q30" s="74">
        <v>76</v>
      </c>
      <c r="R30" s="74">
        <v>66</v>
      </c>
      <c r="S30" s="74">
        <v>10.5</v>
      </c>
      <c r="T30" s="74">
        <v>7</v>
      </c>
      <c r="V30" s="55">
        <f t="shared" si="19"/>
        <v>0.86178861788617889</v>
      </c>
      <c r="W30" s="55">
        <f t="shared" si="20"/>
        <v>4.0769230769230766</v>
      </c>
      <c r="X30" s="55">
        <f t="shared" si="21"/>
        <v>0.4</v>
      </c>
      <c r="Y30" s="55">
        <f t="shared" si="22"/>
        <v>4.7307692307692308</v>
      </c>
    </row>
    <row r="31" spans="1:25" s="36" customFormat="1" x14ac:dyDescent="0.25">
      <c r="A31" s="116"/>
      <c r="B31" s="95"/>
      <c r="C31" s="39"/>
      <c r="D31" s="117"/>
      <c r="E31" s="117"/>
      <c r="F31" s="117"/>
      <c r="G31" s="117"/>
      <c r="H31" s="117"/>
      <c r="I31" s="117"/>
      <c r="J31" s="117"/>
      <c r="K31" s="117"/>
      <c r="L31" s="117"/>
      <c r="M31" s="117"/>
      <c r="N31" s="116"/>
      <c r="O31" s="117"/>
      <c r="P31" s="117"/>
      <c r="Q31" s="117"/>
      <c r="R31" s="117"/>
      <c r="S31" s="117"/>
      <c r="T31" s="117"/>
      <c r="V31" s="32"/>
      <c r="W31" s="32"/>
      <c r="X31" s="32"/>
      <c r="Y31" s="32"/>
    </row>
    <row r="32" spans="1:25" s="36" customFormat="1" x14ac:dyDescent="0.25">
      <c r="A32" s="77" t="s">
        <v>46</v>
      </c>
      <c r="B32" s="33"/>
      <c r="C32" s="33"/>
      <c r="D32" s="35"/>
      <c r="E32" s="33"/>
      <c r="F32" s="33"/>
      <c r="G32" s="33"/>
      <c r="H32" s="35"/>
      <c r="I32" s="33"/>
      <c r="J32" s="33"/>
      <c r="K32" s="33"/>
      <c r="L32" s="33"/>
      <c r="M32" s="35"/>
      <c r="N32" s="2"/>
      <c r="O32" s="33"/>
      <c r="P32" s="33"/>
      <c r="Q32" s="33"/>
      <c r="R32" s="33"/>
      <c r="S32" s="33"/>
      <c r="T32" s="33"/>
      <c r="U32" s="34"/>
      <c r="V32" s="33"/>
      <c r="W32" s="33"/>
      <c r="X32" s="33"/>
      <c r="Y32" s="33"/>
    </row>
    <row r="33" spans="1:25" x14ac:dyDescent="0.25">
      <c r="A33" s="148" t="s">
        <v>93</v>
      </c>
      <c r="B33" s="26">
        <v>5.86</v>
      </c>
      <c r="C33" s="26">
        <v>3.28</v>
      </c>
      <c r="D33" s="25">
        <v>15.8</v>
      </c>
      <c r="E33" s="26">
        <v>483</v>
      </c>
      <c r="F33" s="26">
        <v>32</v>
      </c>
      <c r="G33" s="26">
        <v>212</v>
      </c>
      <c r="H33" s="26">
        <v>64.2</v>
      </c>
      <c r="I33" s="26">
        <v>290</v>
      </c>
      <c r="J33" s="26">
        <v>19</v>
      </c>
      <c r="K33" s="26">
        <v>145</v>
      </c>
      <c r="L33" s="26">
        <v>64.2</v>
      </c>
      <c r="M33" s="27">
        <v>52.9</v>
      </c>
      <c r="N33" s="149" t="str">
        <f>A33</f>
        <v>20,01,2021</v>
      </c>
      <c r="O33" s="25">
        <v>1.32</v>
      </c>
      <c r="P33" s="25">
        <v>0.43</v>
      </c>
      <c r="Q33" s="25">
        <v>2.8</v>
      </c>
      <c r="R33" s="25">
        <v>0.51</v>
      </c>
      <c r="S33" s="25">
        <v>0.12</v>
      </c>
      <c r="T33" s="25">
        <v>0.06</v>
      </c>
      <c r="U33" s="6"/>
      <c r="V33" s="25">
        <f>E33/G33</f>
        <v>2.2783018867924527</v>
      </c>
      <c r="W33" s="25">
        <f>E33/H33</f>
        <v>7.5233644859813085</v>
      </c>
      <c r="X33" s="25">
        <f>E33/(D33+I33)</f>
        <v>1.5794637017658599</v>
      </c>
      <c r="Y33" s="25">
        <f>G33/H33</f>
        <v>3.3021806853582554</v>
      </c>
    </row>
    <row r="34" spans="1:25" x14ac:dyDescent="0.25">
      <c r="A34" s="149">
        <v>44230</v>
      </c>
      <c r="B34" s="90">
        <v>7.71</v>
      </c>
      <c r="C34" s="93">
        <v>2.56</v>
      </c>
      <c r="D34" s="93">
        <v>0</v>
      </c>
      <c r="E34" s="92">
        <v>280</v>
      </c>
      <c r="F34" s="92">
        <v>89</v>
      </c>
      <c r="G34" s="92">
        <v>308</v>
      </c>
      <c r="H34" s="92">
        <v>101</v>
      </c>
      <c r="I34" s="92">
        <v>32.200000000000003</v>
      </c>
      <c r="J34" s="92">
        <v>16</v>
      </c>
      <c r="K34" s="92">
        <v>322</v>
      </c>
      <c r="L34" s="92">
        <v>420</v>
      </c>
      <c r="M34" s="93">
        <v>0</v>
      </c>
      <c r="N34" s="149">
        <v>44230</v>
      </c>
      <c r="O34" s="90">
        <v>6.74</v>
      </c>
      <c r="P34" s="93">
        <v>1.47</v>
      </c>
      <c r="Q34" s="93">
        <v>0.78</v>
      </c>
      <c r="R34" s="93">
        <v>0.7</v>
      </c>
      <c r="S34" s="94">
        <v>0</v>
      </c>
      <c r="T34" s="90">
        <v>0.15</v>
      </c>
      <c r="U34" s="6"/>
      <c r="V34" s="25">
        <f t="shared" ref="V34:V36" si="23">E34/G34</f>
        <v>0.90909090909090906</v>
      </c>
      <c r="W34" s="25">
        <f t="shared" ref="W34:W36" si="24">E34/H34</f>
        <v>2.7722772277227721</v>
      </c>
      <c r="X34" s="25">
        <f t="shared" ref="X34:X36" si="25">E34/(D34+I34)</f>
        <v>8.695652173913043</v>
      </c>
      <c r="Y34" s="25">
        <f t="shared" ref="Y34:Y36" si="26">G34/H34</f>
        <v>3.0495049504950495</v>
      </c>
    </row>
    <row r="35" spans="1:25" ht="45" x14ac:dyDescent="0.25">
      <c r="A35" s="48" t="s">
        <v>94</v>
      </c>
      <c r="B35" s="84" t="s">
        <v>43</v>
      </c>
      <c r="C35" s="49" t="s">
        <v>39</v>
      </c>
      <c r="D35" s="74">
        <v>3.6</v>
      </c>
      <c r="E35" s="74">
        <v>4.34</v>
      </c>
      <c r="F35" s="74"/>
      <c r="G35" s="74">
        <v>2.72</v>
      </c>
      <c r="H35" s="74">
        <v>0.46</v>
      </c>
      <c r="I35" s="74"/>
      <c r="J35" s="74"/>
      <c r="K35" s="74">
        <v>0.44</v>
      </c>
      <c r="L35" s="74"/>
      <c r="M35" s="74">
        <v>0.49</v>
      </c>
      <c r="N35" s="48" t="str">
        <f>A35</f>
        <v>09,02,2021</v>
      </c>
      <c r="O35" s="74">
        <v>89</v>
      </c>
      <c r="P35" s="74">
        <v>53</v>
      </c>
      <c r="Q35" s="74">
        <v>39</v>
      </c>
      <c r="R35" s="74">
        <v>22</v>
      </c>
      <c r="S35" s="74">
        <v>11.5</v>
      </c>
      <c r="T35" s="74">
        <v>3.25</v>
      </c>
      <c r="V35" s="55">
        <f t="shared" si="23"/>
        <v>1.5955882352941175</v>
      </c>
      <c r="W35" s="55">
        <f t="shared" si="24"/>
        <v>9.4347826086956523</v>
      </c>
      <c r="X35" s="55">
        <f t="shared" si="25"/>
        <v>1.2055555555555555</v>
      </c>
      <c r="Y35" s="55">
        <f t="shared" si="26"/>
        <v>5.9130434782608701</v>
      </c>
    </row>
    <row r="36" spans="1:25" ht="45" x14ac:dyDescent="0.25">
      <c r="A36" s="48" t="s">
        <v>94</v>
      </c>
      <c r="B36" s="72" t="s">
        <v>44</v>
      </c>
      <c r="C36" s="49" t="s">
        <v>39</v>
      </c>
      <c r="D36" s="74">
        <v>4.8</v>
      </c>
      <c r="E36" s="74">
        <v>6.16</v>
      </c>
      <c r="F36" s="74"/>
      <c r="G36" s="74">
        <v>7.61</v>
      </c>
      <c r="H36" s="74">
        <v>1.35</v>
      </c>
      <c r="I36" s="74"/>
      <c r="J36" s="74"/>
      <c r="K36" s="74">
        <v>0.83</v>
      </c>
      <c r="L36" s="74"/>
      <c r="M36" s="74">
        <v>0.65</v>
      </c>
      <c r="N36" s="48" t="str">
        <f>A36</f>
        <v>09,02,2021</v>
      </c>
      <c r="O36" s="74">
        <v>118</v>
      </c>
      <c r="P36" s="74">
        <v>155</v>
      </c>
      <c r="Q36" s="74">
        <v>78</v>
      </c>
      <c r="R36" s="74">
        <v>56</v>
      </c>
      <c r="S36" s="74">
        <v>15.5</v>
      </c>
      <c r="T36" s="74">
        <v>5.5</v>
      </c>
      <c r="V36" s="55">
        <f t="shared" si="23"/>
        <v>0.80946123521682001</v>
      </c>
      <c r="W36" s="55">
        <f t="shared" si="24"/>
        <v>4.5629629629629624</v>
      </c>
      <c r="X36" s="55">
        <f t="shared" si="25"/>
        <v>1.2833333333333334</v>
      </c>
      <c r="Y36" s="55">
        <f t="shared" si="26"/>
        <v>5.6370370370370368</v>
      </c>
    </row>
    <row r="37" spans="1:25" x14ac:dyDescent="0.25">
      <c r="A37" s="149">
        <v>44244</v>
      </c>
      <c r="B37" s="90">
        <v>7.16</v>
      </c>
      <c r="C37" s="90">
        <v>2.88</v>
      </c>
      <c r="D37" s="93">
        <v>0</v>
      </c>
      <c r="E37" s="92">
        <v>150</v>
      </c>
      <c r="F37" s="92">
        <v>61</v>
      </c>
      <c r="G37" s="92">
        <v>388</v>
      </c>
      <c r="H37" s="92">
        <v>100</v>
      </c>
      <c r="I37" s="92">
        <v>230</v>
      </c>
      <c r="J37" s="92">
        <v>33</v>
      </c>
      <c r="K37" s="92">
        <v>213</v>
      </c>
      <c r="L37" s="92">
        <v>124</v>
      </c>
      <c r="M37" s="93">
        <v>0</v>
      </c>
      <c r="N37" s="149">
        <v>44244</v>
      </c>
      <c r="O37" s="93">
        <v>2.4</v>
      </c>
      <c r="P37" s="93">
        <v>0.78</v>
      </c>
      <c r="Q37" s="93">
        <v>0.27</v>
      </c>
      <c r="R37" s="93">
        <v>0.79</v>
      </c>
      <c r="S37" s="94">
        <v>6.0999999999999999E-2</v>
      </c>
      <c r="T37" s="93">
        <v>0.1</v>
      </c>
      <c r="U37" s="6"/>
      <c r="V37" s="25">
        <f t="shared" ref="V37" si="27">E37/G37</f>
        <v>0.38659793814432991</v>
      </c>
      <c r="W37" s="25">
        <f t="shared" ref="W37" si="28">E37/H37</f>
        <v>1.5</v>
      </c>
      <c r="X37" s="25">
        <f t="shared" ref="X37" si="29">E37/(D37+I37)</f>
        <v>0.65217391304347827</v>
      </c>
      <c r="Y37" s="25">
        <f t="shared" ref="Y37" si="30">G37/H37</f>
        <v>3.88</v>
      </c>
    </row>
    <row r="38" spans="1:25" ht="45" x14ac:dyDescent="0.25">
      <c r="A38" s="48" t="s">
        <v>109</v>
      </c>
      <c r="B38" s="84" t="s">
        <v>43</v>
      </c>
      <c r="C38" s="49" t="s">
        <v>39</v>
      </c>
      <c r="D38" s="74">
        <v>3.4</v>
      </c>
      <c r="E38" s="74">
        <v>2.46</v>
      </c>
      <c r="F38" s="74"/>
      <c r="G38" s="74">
        <v>1.38</v>
      </c>
      <c r="H38" s="74">
        <v>0.37</v>
      </c>
      <c r="I38" s="74"/>
      <c r="J38" s="74"/>
      <c r="K38" s="74">
        <v>0.43</v>
      </c>
      <c r="L38" s="74"/>
      <c r="M38" s="74">
        <v>0.48</v>
      </c>
      <c r="N38" s="48" t="str">
        <f>A38</f>
        <v>24,02,2021</v>
      </c>
      <c r="O38" s="74">
        <v>40</v>
      </c>
      <c r="P38" s="74">
        <v>33</v>
      </c>
      <c r="Q38" s="74">
        <v>26</v>
      </c>
      <c r="R38" s="74">
        <v>21</v>
      </c>
      <c r="S38" s="74">
        <v>8.5</v>
      </c>
      <c r="T38" s="74">
        <v>3.25</v>
      </c>
      <c r="V38" s="55">
        <f t="shared" ref="V38:V40" si="31">E38/G38</f>
        <v>1.7826086956521741</v>
      </c>
      <c r="W38" s="55">
        <f t="shared" ref="W38:W40" si="32">E38/H38</f>
        <v>6.6486486486486482</v>
      </c>
      <c r="X38" s="55">
        <f t="shared" ref="X38:X40" si="33">E38/(D38+I38)</f>
        <v>0.72352941176470587</v>
      </c>
      <c r="Y38" s="55">
        <f t="shared" ref="Y38:Y40" si="34">G38/H38</f>
        <v>3.7297297297297294</v>
      </c>
    </row>
    <row r="39" spans="1:25" ht="45" x14ac:dyDescent="0.25">
      <c r="A39" s="48" t="s">
        <v>110</v>
      </c>
      <c r="B39" s="72" t="s">
        <v>44</v>
      </c>
      <c r="C39" s="49" t="s">
        <v>39</v>
      </c>
      <c r="D39" s="74">
        <v>4.55</v>
      </c>
      <c r="E39" s="74">
        <v>4.32</v>
      </c>
      <c r="F39" s="74"/>
      <c r="G39" s="74">
        <v>6.71</v>
      </c>
      <c r="H39" s="74">
        <v>1.01</v>
      </c>
      <c r="I39" s="74"/>
      <c r="J39" s="74"/>
      <c r="K39" s="74">
        <v>0.85</v>
      </c>
      <c r="L39" s="74"/>
      <c r="M39" s="74">
        <v>0.59</v>
      </c>
      <c r="N39" s="48" t="str">
        <f>A39</f>
        <v>24,02,2022</v>
      </c>
      <c r="O39" s="74">
        <v>120</v>
      </c>
      <c r="P39" s="74">
        <v>123</v>
      </c>
      <c r="Q39" s="74">
        <v>97</v>
      </c>
      <c r="R39" s="74">
        <v>56</v>
      </c>
      <c r="S39" s="74">
        <v>12.5</v>
      </c>
      <c r="T39" s="74">
        <v>4</v>
      </c>
      <c r="V39" s="55">
        <f t="shared" si="31"/>
        <v>0.64381520119225044</v>
      </c>
      <c r="W39" s="55">
        <f t="shared" si="32"/>
        <v>4.2772277227722775</v>
      </c>
      <c r="X39" s="55">
        <f t="shared" si="33"/>
        <v>0.94945054945054952</v>
      </c>
      <c r="Y39" s="55">
        <f t="shared" si="34"/>
        <v>6.6435643564356432</v>
      </c>
    </row>
    <row r="40" spans="1:25" x14ac:dyDescent="0.25">
      <c r="A40" s="149">
        <v>44258</v>
      </c>
      <c r="B40" s="90">
        <v>7.15</v>
      </c>
      <c r="C40" s="90">
        <v>3.15</v>
      </c>
      <c r="D40" s="93">
        <v>0</v>
      </c>
      <c r="E40" s="92">
        <v>129</v>
      </c>
      <c r="F40" s="92">
        <v>78</v>
      </c>
      <c r="G40" s="92">
        <v>472</v>
      </c>
      <c r="H40" s="92">
        <v>108</v>
      </c>
      <c r="I40" s="92">
        <v>266</v>
      </c>
      <c r="J40" s="92">
        <v>24</v>
      </c>
      <c r="K40" s="92">
        <v>235</v>
      </c>
      <c r="L40" s="92">
        <v>126</v>
      </c>
      <c r="M40" s="91">
        <v>0</v>
      </c>
      <c r="N40" s="149">
        <v>44258</v>
      </c>
      <c r="O40" s="93">
        <v>5.3</v>
      </c>
      <c r="P40" s="90">
        <v>0.21</v>
      </c>
      <c r="Q40" s="93">
        <v>1.6</v>
      </c>
      <c r="R40" s="90">
        <v>0.77</v>
      </c>
      <c r="S40" s="90">
        <v>4.3999999999999997E-2</v>
      </c>
      <c r="T40" s="90">
        <v>0.09</v>
      </c>
      <c r="U40" s="6"/>
      <c r="V40" s="25">
        <f t="shared" si="31"/>
        <v>0.27330508474576271</v>
      </c>
      <c r="W40" s="25">
        <f t="shared" si="32"/>
        <v>1.1944444444444444</v>
      </c>
      <c r="X40" s="25">
        <f t="shared" si="33"/>
        <v>0.48496240601503759</v>
      </c>
      <c r="Y40" s="25">
        <f t="shared" si="34"/>
        <v>4.3703703703703702</v>
      </c>
    </row>
    <row r="41" spans="1:25" ht="45" x14ac:dyDescent="0.25">
      <c r="A41" s="48" t="s">
        <v>112</v>
      </c>
      <c r="B41" s="84" t="s">
        <v>43</v>
      </c>
      <c r="C41" s="49" t="s">
        <v>39</v>
      </c>
      <c r="D41" s="75">
        <v>3.35</v>
      </c>
      <c r="E41" s="75">
        <v>3.09</v>
      </c>
      <c r="F41" s="75"/>
      <c r="G41" s="75">
        <v>1.22</v>
      </c>
      <c r="H41" s="75">
        <v>0.33</v>
      </c>
      <c r="I41" s="75"/>
      <c r="J41" s="75"/>
      <c r="K41" s="75">
        <v>0.5</v>
      </c>
      <c r="L41" s="75"/>
      <c r="M41" s="75">
        <v>0.48</v>
      </c>
      <c r="N41" s="48" t="str">
        <f>A41</f>
        <v>11,03,2021</v>
      </c>
      <c r="O41" s="74">
        <v>63</v>
      </c>
      <c r="P41" s="74">
        <v>35</v>
      </c>
      <c r="Q41" s="74">
        <v>25</v>
      </c>
      <c r="R41" s="74">
        <v>19</v>
      </c>
      <c r="S41" s="74">
        <v>8</v>
      </c>
      <c r="T41" s="74">
        <v>3.75</v>
      </c>
      <c r="V41" s="55">
        <f t="shared" ref="V41:V46" si="35">E41/G41</f>
        <v>2.5327868852459017</v>
      </c>
      <c r="W41" s="55">
        <f t="shared" ref="W41:W46" si="36">E41/H41</f>
        <v>9.3636363636363633</v>
      </c>
      <c r="X41" s="55">
        <f t="shared" ref="X41:X46" si="37">E41/(D41+I41)</f>
        <v>0.92238805970149251</v>
      </c>
      <c r="Y41" s="55">
        <f t="shared" ref="Y41:Y46" si="38">G41/H41</f>
        <v>3.6969696969696968</v>
      </c>
    </row>
    <row r="42" spans="1:25" ht="45" x14ac:dyDescent="0.25">
      <c r="A42" s="48" t="s">
        <v>112</v>
      </c>
      <c r="B42" s="72" t="s">
        <v>44</v>
      </c>
      <c r="C42" s="49" t="s">
        <v>39</v>
      </c>
      <c r="D42" s="75">
        <v>4.7</v>
      </c>
      <c r="E42" s="75">
        <v>3.94</v>
      </c>
      <c r="F42" s="75"/>
      <c r="G42" s="75">
        <v>6.7</v>
      </c>
      <c r="H42" s="75">
        <v>0.84</v>
      </c>
      <c r="I42" s="75"/>
      <c r="J42" s="75"/>
      <c r="K42" s="75">
        <v>0.9</v>
      </c>
      <c r="L42" s="75"/>
      <c r="M42" s="75">
        <v>0.59</v>
      </c>
      <c r="N42" s="48" t="str">
        <f>A42</f>
        <v>11,03,2021</v>
      </c>
      <c r="O42" s="74">
        <v>123</v>
      </c>
      <c r="P42" s="74">
        <v>130</v>
      </c>
      <c r="Q42" s="74">
        <v>65</v>
      </c>
      <c r="R42" s="74">
        <v>52</v>
      </c>
      <c r="S42" s="74">
        <v>10</v>
      </c>
      <c r="T42" s="74">
        <v>7.5</v>
      </c>
      <c r="V42" s="55">
        <f t="shared" si="35"/>
        <v>0.58805970149253728</v>
      </c>
      <c r="W42" s="55">
        <f t="shared" si="36"/>
        <v>4.6904761904761907</v>
      </c>
      <c r="X42" s="55">
        <f t="shared" si="37"/>
        <v>0.83829787234042552</v>
      </c>
      <c r="Y42" s="55">
        <f t="shared" si="38"/>
        <v>7.9761904761904763</v>
      </c>
    </row>
    <row r="43" spans="1:25" x14ac:dyDescent="0.25">
      <c r="A43" s="149">
        <v>44271</v>
      </c>
      <c r="B43" s="90">
        <v>7.41</v>
      </c>
      <c r="C43" s="93">
        <v>2.7</v>
      </c>
      <c r="D43" s="93">
        <v>0</v>
      </c>
      <c r="E43" s="92">
        <v>160</v>
      </c>
      <c r="F43" s="92">
        <v>74</v>
      </c>
      <c r="G43" s="92">
        <v>332</v>
      </c>
      <c r="H43" s="92">
        <v>99</v>
      </c>
      <c r="I43" s="92">
        <v>166</v>
      </c>
      <c r="J43" s="92">
        <v>19</v>
      </c>
      <c r="K43" s="92">
        <v>270</v>
      </c>
      <c r="L43" s="92">
        <v>182</v>
      </c>
      <c r="M43" s="93">
        <v>0</v>
      </c>
      <c r="N43" s="149">
        <v>44271</v>
      </c>
      <c r="O43" s="93">
        <v>5.16</v>
      </c>
      <c r="P43" s="93">
        <v>0.71</v>
      </c>
      <c r="Q43" s="93">
        <v>1.25</v>
      </c>
      <c r="R43" s="93">
        <v>0.74</v>
      </c>
      <c r="S43" s="94">
        <v>4.2000000000000003E-2</v>
      </c>
      <c r="T43" s="93">
        <v>0.2</v>
      </c>
      <c r="U43" s="6"/>
      <c r="V43" s="25">
        <f t="shared" si="35"/>
        <v>0.48192771084337349</v>
      </c>
      <c r="W43" s="25">
        <f t="shared" si="36"/>
        <v>1.6161616161616161</v>
      </c>
      <c r="X43" s="25">
        <f t="shared" si="37"/>
        <v>0.96385542168674698</v>
      </c>
      <c r="Y43" s="25">
        <f t="shared" si="38"/>
        <v>3.3535353535353534</v>
      </c>
    </row>
    <row r="44" spans="1:25" ht="45" x14ac:dyDescent="0.25">
      <c r="A44" s="48" t="s">
        <v>115</v>
      </c>
      <c r="B44" s="84" t="s">
        <v>43</v>
      </c>
      <c r="C44" s="49" t="s">
        <v>39</v>
      </c>
      <c r="D44" s="75">
        <v>3.2</v>
      </c>
      <c r="E44" s="75">
        <v>2.34</v>
      </c>
      <c r="F44" s="75"/>
      <c r="G44" s="75">
        <v>1.34</v>
      </c>
      <c r="H44" s="75">
        <v>0.19</v>
      </c>
      <c r="I44" s="75"/>
      <c r="J44" s="75"/>
      <c r="K44" s="75">
        <v>0.43</v>
      </c>
      <c r="L44" s="75"/>
      <c r="M44" s="75">
        <v>0.4</v>
      </c>
      <c r="N44" s="48" t="str">
        <f>A44</f>
        <v>24,03,2021</v>
      </c>
      <c r="O44" s="74">
        <v>50</v>
      </c>
      <c r="P44" s="74">
        <v>19</v>
      </c>
      <c r="Q44" s="74">
        <v>17.5</v>
      </c>
      <c r="R44" s="74">
        <v>21</v>
      </c>
      <c r="S44" s="74">
        <v>2.5</v>
      </c>
      <c r="T44" s="74">
        <v>1.5</v>
      </c>
      <c r="V44" s="55">
        <f t="shared" si="35"/>
        <v>1.7462686567164176</v>
      </c>
      <c r="W44" s="55">
        <f t="shared" si="36"/>
        <v>12.315789473684209</v>
      </c>
      <c r="X44" s="55">
        <f t="shared" si="37"/>
        <v>0.73124999999999996</v>
      </c>
      <c r="Y44" s="55">
        <f t="shared" si="38"/>
        <v>7.052631578947369</v>
      </c>
    </row>
    <row r="45" spans="1:25" ht="45" x14ac:dyDescent="0.25">
      <c r="A45" s="48" t="s">
        <v>115</v>
      </c>
      <c r="B45" s="72" t="s">
        <v>44</v>
      </c>
      <c r="C45" s="49" t="s">
        <v>39</v>
      </c>
      <c r="D45" s="75">
        <v>4.5</v>
      </c>
      <c r="E45" s="75">
        <v>3.34</v>
      </c>
      <c r="F45" s="75"/>
      <c r="G45" s="75">
        <v>5.43</v>
      </c>
      <c r="H45" s="75">
        <v>0.64</v>
      </c>
      <c r="I45" s="75"/>
      <c r="J45" s="75"/>
      <c r="K45" s="75">
        <v>0.9</v>
      </c>
      <c r="L45" s="75"/>
      <c r="M45" s="75">
        <v>0.45</v>
      </c>
      <c r="N45" s="48" t="str">
        <f>A45</f>
        <v>24,03,2021</v>
      </c>
      <c r="O45" s="74">
        <v>175</v>
      </c>
      <c r="P45" s="74">
        <v>66</v>
      </c>
      <c r="Q45" s="74">
        <v>41</v>
      </c>
      <c r="R45" s="74">
        <v>56</v>
      </c>
      <c r="S45" s="74">
        <v>6</v>
      </c>
      <c r="T45" s="74">
        <v>10</v>
      </c>
      <c r="V45" s="55">
        <f t="shared" si="35"/>
        <v>0.61510128913443829</v>
      </c>
      <c r="W45" s="55">
        <f t="shared" si="36"/>
        <v>5.21875</v>
      </c>
      <c r="X45" s="55">
        <f t="shared" si="37"/>
        <v>0.74222222222222223</v>
      </c>
      <c r="Y45" s="55">
        <f t="shared" si="38"/>
        <v>8.484375</v>
      </c>
    </row>
    <row r="46" spans="1:25" x14ac:dyDescent="0.25">
      <c r="A46" s="149">
        <v>44286</v>
      </c>
      <c r="B46" s="90">
        <v>7.47</v>
      </c>
      <c r="C46" s="90">
        <v>2.95</v>
      </c>
      <c r="D46" s="93">
        <v>0.16</v>
      </c>
      <c r="E46" s="92">
        <v>56</v>
      </c>
      <c r="F46" s="92">
        <v>96</v>
      </c>
      <c r="G46" s="92">
        <v>452</v>
      </c>
      <c r="H46" s="92">
        <v>140</v>
      </c>
      <c r="I46" s="92">
        <v>147</v>
      </c>
      <c r="J46" s="92">
        <v>25</v>
      </c>
      <c r="K46" s="92">
        <v>380</v>
      </c>
      <c r="L46" s="92">
        <v>195</v>
      </c>
      <c r="M46" s="93">
        <v>0</v>
      </c>
      <c r="N46" s="149">
        <v>44286</v>
      </c>
      <c r="O46" s="90">
        <v>4.22</v>
      </c>
      <c r="P46" s="90">
        <v>1.0900000000000001</v>
      </c>
      <c r="Q46" s="93">
        <v>0.97599999999999998</v>
      </c>
      <c r="R46" s="90">
        <v>0.89</v>
      </c>
      <c r="S46" s="90">
        <v>8.0000000000000002E-3</v>
      </c>
      <c r="T46" s="90">
        <v>0.24</v>
      </c>
      <c r="U46" s="6"/>
      <c r="V46" s="25">
        <f t="shared" si="35"/>
        <v>0.12389380530973451</v>
      </c>
      <c r="W46" s="25">
        <f t="shared" si="36"/>
        <v>0.4</v>
      </c>
      <c r="X46" s="25">
        <f t="shared" si="37"/>
        <v>0.38053818972546888</v>
      </c>
      <c r="Y46" s="25">
        <f t="shared" si="38"/>
        <v>3.2285714285714286</v>
      </c>
    </row>
    <row r="47" spans="1:25" ht="45" x14ac:dyDescent="0.25">
      <c r="A47" s="48" t="s">
        <v>117</v>
      </c>
      <c r="B47" s="84" t="s">
        <v>43</v>
      </c>
      <c r="C47" s="49" t="s">
        <v>39</v>
      </c>
      <c r="D47" s="75">
        <v>4</v>
      </c>
      <c r="E47" s="75">
        <v>2.57</v>
      </c>
      <c r="F47" s="75"/>
      <c r="G47" s="75">
        <v>2.08</v>
      </c>
      <c r="H47" s="75">
        <v>0.39</v>
      </c>
      <c r="I47" s="75"/>
      <c r="J47" s="75"/>
      <c r="K47" s="75">
        <v>0.38</v>
      </c>
      <c r="L47" s="75"/>
      <c r="M47" s="75">
        <v>0.5</v>
      </c>
      <c r="N47" s="48" t="str">
        <f>A47</f>
        <v>07,04,2021</v>
      </c>
      <c r="O47" s="74">
        <v>94</v>
      </c>
      <c r="P47" s="74">
        <v>63</v>
      </c>
      <c r="Q47" s="74">
        <v>26</v>
      </c>
      <c r="R47" s="74">
        <v>27</v>
      </c>
      <c r="S47" s="74">
        <v>9</v>
      </c>
      <c r="T47" s="74">
        <v>4.5</v>
      </c>
      <c r="V47" s="55">
        <f t="shared" ref="V47:V55" si="39">E47/G47</f>
        <v>1.2355769230769229</v>
      </c>
      <c r="W47" s="55">
        <f t="shared" ref="W47:W55" si="40">E47/H47</f>
        <v>6.5897435897435894</v>
      </c>
      <c r="X47" s="55">
        <f t="shared" ref="X47:X55" si="41">E47/(D47+I47)</f>
        <v>0.64249999999999996</v>
      </c>
      <c r="Y47" s="55">
        <f t="shared" ref="Y47:Y55" si="42">G47/H47</f>
        <v>5.333333333333333</v>
      </c>
    </row>
    <row r="48" spans="1:25" ht="45" x14ac:dyDescent="0.25">
      <c r="A48" s="48" t="s">
        <v>118</v>
      </c>
      <c r="B48" s="72" t="s">
        <v>44</v>
      </c>
      <c r="C48" s="49" t="s">
        <v>39</v>
      </c>
      <c r="D48" s="75">
        <v>4.9000000000000004</v>
      </c>
      <c r="E48" s="75">
        <v>2.95</v>
      </c>
      <c r="F48" s="75"/>
      <c r="G48" s="75">
        <v>7.91</v>
      </c>
      <c r="H48" s="75">
        <v>0.95</v>
      </c>
      <c r="I48" s="75"/>
      <c r="J48" s="75"/>
      <c r="K48" s="75">
        <v>0.9</v>
      </c>
      <c r="L48" s="75"/>
      <c r="M48" s="75">
        <v>0.52</v>
      </c>
      <c r="N48" s="48" t="str">
        <f>A48</f>
        <v>07,04,2022</v>
      </c>
      <c r="O48" s="74">
        <v>204</v>
      </c>
      <c r="P48" s="74">
        <v>155</v>
      </c>
      <c r="Q48" s="74">
        <v>55</v>
      </c>
      <c r="R48" s="74">
        <v>66</v>
      </c>
      <c r="S48" s="74">
        <v>11.5</v>
      </c>
      <c r="T48" s="74">
        <v>10.5</v>
      </c>
      <c r="V48" s="55">
        <f t="shared" si="39"/>
        <v>0.37294563843236411</v>
      </c>
      <c r="W48" s="55">
        <f t="shared" si="40"/>
        <v>3.1052631578947372</v>
      </c>
      <c r="X48" s="55">
        <f t="shared" si="41"/>
        <v>0.60204081632653061</v>
      </c>
      <c r="Y48" s="55">
        <f t="shared" si="42"/>
        <v>8.3263157894736839</v>
      </c>
    </row>
    <row r="49" spans="1:25" s="120" customFormat="1" x14ac:dyDescent="0.25">
      <c r="A49" s="149">
        <v>44300</v>
      </c>
      <c r="B49" s="90">
        <v>7.03</v>
      </c>
      <c r="C49" s="90">
        <v>3.73</v>
      </c>
      <c r="D49" s="93">
        <v>0</v>
      </c>
      <c r="E49" s="92">
        <v>168</v>
      </c>
      <c r="F49" s="92">
        <v>75</v>
      </c>
      <c r="G49" s="92">
        <v>536</v>
      </c>
      <c r="H49" s="92">
        <v>127</v>
      </c>
      <c r="I49" s="92">
        <v>350</v>
      </c>
      <c r="J49" s="92">
        <v>28</v>
      </c>
      <c r="K49" s="92">
        <f>860/3</f>
        <v>286.66666666666669</v>
      </c>
      <c r="L49" s="92">
        <v>86</v>
      </c>
      <c r="M49" s="93">
        <v>0.09</v>
      </c>
      <c r="N49" s="149">
        <v>44300</v>
      </c>
      <c r="O49" s="93">
        <v>4.68</v>
      </c>
      <c r="P49" s="93">
        <v>1.07</v>
      </c>
      <c r="Q49" s="93">
        <v>1.18</v>
      </c>
      <c r="R49" s="93">
        <v>0.71</v>
      </c>
      <c r="S49" s="94">
        <v>6.9000000000000006E-2</v>
      </c>
      <c r="T49" s="93">
        <v>0.11</v>
      </c>
      <c r="U49" s="119"/>
      <c r="V49" s="93">
        <f t="shared" si="39"/>
        <v>0.31343283582089554</v>
      </c>
      <c r="W49" s="93">
        <f t="shared" si="40"/>
        <v>1.3228346456692914</v>
      </c>
      <c r="X49" s="93">
        <f t="shared" si="41"/>
        <v>0.48</v>
      </c>
      <c r="Y49" s="93">
        <f t="shared" si="42"/>
        <v>4.2204724409448815</v>
      </c>
    </row>
    <row r="50" spans="1:25" ht="45" x14ac:dyDescent="0.25">
      <c r="A50" s="48" t="s">
        <v>119</v>
      </c>
      <c r="B50" s="84" t="s">
        <v>43</v>
      </c>
      <c r="C50" s="49" t="s">
        <v>39</v>
      </c>
      <c r="D50" s="75">
        <v>4</v>
      </c>
      <c r="E50" s="75">
        <v>2.92</v>
      </c>
      <c r="F50" s="75"/>
      <c r="G50" s="75">
        <v>1.22</v>
      </c>
      <c r="H50" s="75">
        <v>0.42</v>
      </c>
      <c r="I50" s="75"/>
      <c r="J50" s="75"/>
      <c r="K50" s="75">
        <v>0.31</v>
      </c>
      <c r="L50" s="75"/>
      <c r="M50" s="75">
        <v>0.6</v>
      </c>
      <c r="N50" s="48" t="str">
        <f>A50</f>
        <v>22,04,2021</v>
      </c>
      <c r="O50" s="74">
        <v>267</v>
      </c>
      <c r="P50" s="74">
        <v>67</v>
      </c>
      <c r="Q50" s="74">
        <v>37</v>
      </c>
      <c r="R50" s="74">
        <v>33</v>
      </c>
      <c r="S50" s="74">
        <v>12.5</v>
      </c>
      <c r="T50" s="74">
        <v>3.5</v>
      </c>
      <c r="V50" s="55">
        <f t="shared" si="39"/>
        <v>2.3934426229508197</v>
      </c>
      <c r="W50" s="55">
        <f t="shared" si="40"/>
        <v>6.9523809523809526</v>
      </c>
      <c r="X50" s="55">
        <f t="shared" si="41"/>
        <v>0.73</v>
      </c>
      <c r="Y50" s="55">
        <f t="shared" si="42"/>
        <v>2.9047619047619047</v>
      </c>
    </row>
    <row r="51" spans="1:25" ht="45" x14ac:dyDescent="0.25">
      <c r="A51" s="48" t="s">
        <v>119</v>
      </c>
      <c r="B51" s="72" t="s">
        <v>44</v>
      </c>
      <c r="C51" s="49" t="s">
        <v>39</v>
      </c>
      <c r="D51" s="75">
        <v>4.45</v>
      </c>
      <c r="E51" s="75">
        <v>3.29</v>
      </c>
      <c r="F51" s="75"/>
      <c r="G51" s="75">
        <v>6.09</v>
      </c>
      <c r="H51" s="75">
        <v>0.81</v>
      </c>
      <c r="I51" s="75"/>
      <c r="J51" s="75"/>
      <c r="K51" s="75">
        <v>0.85</v>
      </c>
      <c r="L51" s="75"/>
      <c r="M51" s="75">
        <v>0.53</v>
      </c>
      <c r="N51" s="48" t="str">
        <f>A51</f>
        <v>22,04,2021</v>
      </c>
      <c r="O51" s="74">
        <v>361</v>
      </c>
      <c r="P51" s="74">
        <v>150</v>
      </c>
      <c r="Q51" s="74">
        <v>54</v>
      </c>
      <c r="R51" s="74">
        <v>72</v>
      </c>
      <c r="S51" s="74">
        <v>14.5</v>
      </c>
      <c r="T51" s="74">
        <v>9</v>
      </c>
      <c r="V51" s="55">
        <f t="shared" si="39"/>
        <v>0.54022988505747127</v>
      </c>
      <c r="W51" s="55">
        <f t="shared" si="40"/>
        <v>4.0617283950617278</v>
      </c>
      <c r="X51" s="55">
        <f t="shared" si="41"/>
        <v>0.73932584269662915</v>
      </c>
      <c r="Y51" s="55">
        <f t="shared" si="42"/>
        <v>7.5185185185185182</v>
      </c>
    </row>
    <row r="52" spans="1:25" s="120" customFormat="1" x14ac:dyDescent="0.25">
      <c r="A52" s="149">
        <v>44314</v>
      </c>
      <c r="B52" s="90">
        <v>7.05</v>
      </c>
      <c r="C52" s="93">
        <v>2.6</v>
      </c>
      <c r="D52" s="93">
        <v>0</v>
      </c>
      <c r="E52" s="92">
        <v>60</v>
      </c>
      <c r="F52" s="92">
        <v>72</v>
      </c>
      <c r="G52" s="92">
        <v>412</v>
      </c>
      <c r="H52" s="92">
        <v>114</v>
      </c>
      <c r="I52" s="92">
        <v>188</v>
      </c>
      <c r="J52" s="92">
        <v>22</v>
      </c>
      <c r="K52" s="92">
        <v>267</v>
      </c>
      <c r="L52" s="92">
        <v>124</v>
      </c>
      <c r="M52" s="93">
        <v>0</v>
      </c>
      <c r="N52" s="149">
        <v>44314</v>
      </c>
      <c r="O52" s="93">
        <v>1.9</v>
      </c>
      <c r="P52" s="90">
        <v>0.76</v>
      </c>
      <c r="Q52" s="93">
        <v>0.82</v>
      </c>
      <c r="R52" s="90">
        <v>0.69</v>
      </c>
      <c r="S52" s="90">
        <v>3.7999999999999999E-2</v>
      </c>
      <c r="T52" s="90">
        <v>0.16</v>
      </c>
      <c r="U52" s="119"/>
      <c r="V52" s="93">
        <f t="shared" si="39"/>
        <v>0.14563106796116504</v>
      </c>
      <c r="W52" s="93">
        <f t="shared" si="40"/>
        <v>0.52631578947368418</v>
      </c>
      <c r="X52" s="93">
        <f t="shared" si="41"/>
        <v>0.31914893617021278</v>
      </c>
      <c r="Y52" s="93">
        <f t="shared" si="42"/>
        <v>3.6140350877192984</v>
      </c>
    </row>
    <row r="53" spans="1:25" ht="45" x14ac:dyDescent="0.25">
      <c r="A53" s="48" t="s">
        <v>121</v>
      </c>
      <c r="B53" s="84" t="s">
        <v>43</v>
      </c>
      <c r="C53" s="49" t="s">
        <v>39</v>
      </c>
      <c r="D53" s="75">
        <v>3.65</v>
      </c>
      <c r="E53" s="74">
        <v>2.88</v>
      </c>
      <c r="F53" s="74"/>
      <c r="G53" s="74">
        <v>1.48</v>
      </c>
      <c r="H53" s="74">
        <v>0.39</v>
      </c>
      <c r="I53" s="74"/>
      <c r="J53" s="74"/>
      <c r="K53" s="74">
        <v>0.38</v>
      </c>
      <c r="L53" s="74"/>
      <c r="M53" s="74">
        <v>0.49</v>
      </c>
      <c r="N53" s="48" t="str">
        <f>A53</f>
        <v>06,05,2021</v>
      </c>
      <c r="O53" s="74">
        <v>144</v>
      </c>
      <c r="P53" s="74">
        <v>71</v>
      </c>
      <c r="Q53" s="74">
        <v>26.5</v>
      </c>
      <c r="R53" s="74">
        <v>38</v>
      </c>
      <c r="S53" s="74">
        <v>11.5</v>
      </c>
      <c r="T53" s="74">
        <v>4.25</v>
      </c>
      <c r="V53" s="55">
        <f t="shared" si="39"/>
        <v>1.9459459459459458</v>
      </c>
      <c r="W53" s="55">
        <f t="shared" si="40"/>
        <v>7.3846153846153841</v>
      </c>
      <c r="X53" s="55">
        <f t="shared" si="41"/>
        <v>0.78904109589041094</v>
      </c>
      <c r="Y53" s="55">
        <f t="shared" si="42"/>
        <v>3.7948717948717947</v>
      </c>
    </row>
    <row r="54" spans="1:25" ht="45" x14ac:dyDescent="0.25">
      <c r="A54" s="48" t="s">
        <v>121</v>
      </c>
      <c r="B54" s="72" t="s">
        <v>44</v>
      </c>
      <c r="C54" s="49" t="s">
        <v>39</v>
      </c>
      <c r="D54" s="74">
        <v>4.05</v>
      </c>
      <c r="E54" s="74">
        <v>3.81</v>
      </c>
      <c r="F54" s="74"/>
      <c r="G54" s="74">
        <v>4.8099999999999996</v>
      </c>
      <c r="H54" s="74">
        <v>0.9</v>
      </c>
      <c r="I54" s="74"/>
      <c r="J54" s="74"/>
      <c r="K54" s="75">
        <v>0.38</v>
      </c>
      <c r="L54" s="74"/>
      <c r="M54" s="75">
        <v>0.47</v>
      </c>
      <c r="N54" s="48" t="str">
        <f>A54</f>
        <v>06,05,2021</v>
      </c>
      <c r="O54" s="74">
        <v>305</v>
      </c>
      <c r="P54" s="74">
        <v>180</v>
      </c>
      <c r="Q54" s="74">
        <v>47</v>
      </c>
      <c r="R54" s="74">
        <v>69</v>
      </c>
      <c r="S54" s="74">
        <v>12.5</v>
      </c>
      <c r="T54" s="74">
        <v>5</v>
      </c>
      <c r="V54" s="55">
        <f t="shared" si="39"/>
        <v>0.7920997920997922</v>
      </c>
      <c r="W54" s="55">
        <f t="shared" si="40"/>
        <v>4.2333333333333334</v>
      </c>
      <c r="X54" s="55">
        <f t="shared" si="41"/>
        <v>0.94074074074074077</v>
      </c>
      <c r="Y54" s="55">
        <f t="shared" si="42"/>
        <v>5.3444444444444441</v>
      </c>
    </row>
    <row r="55" spans="1:25" s="120" customFormat="1" x14ac:dyDescent="0.25">
      <c r="A55" s="149">
        <v>44328</v>
      </c>
      <c r="B55" s="90">
        <v>7.15</v>
      </c>
      <c r="C55" s="90">
        <v>3.19</v>
      </c>
      <c r="D55" s="93">
        <v>0</v>
      </c>
      <c r="E55" s="92">
        <v>222</v>
      </c>
      <c r="F55" s="92">
        <v>66</v>
      </c>
      <c r="G55" s="92">
        <v>328</v>
      </c>
      <c r="H55" s="92">
        <v>128.4</v>
      </c>
      <c r="I55" s="92">
        <v>290</v>
      </c>
      <c r="J55" s="92">
        <v>24</v>
      </c>
      <c r="K55" s="92">
        <v>200</v>
      </c>
      <c r="L55" s="92">
        <v>50</v>
      </c>
      <c r="M55" s="93">
        <v>0</v>
      </c>
      <c r="N55" s="149">
        <v>44328</v>
      </c>
      <c r="O55" s="93">
        <v>1.64</v>
      </c>
      <c r="P55" s="93">
        <v>0.28000000000000003</v>
      </c>
      <c r="Q55" s="93">
        <v>0.11</v>
      </c>
      <c r="R55" s="93">
        <v>0.85</v>
      </c>
      <c r="S55" s="94">
        <v>4.7E-2</v>
      </c>
      <c r="T55" s="93">
        <v>0.08</v>
      </c>
      <c r="U55" s="119"/>
      <c r="V55" s="93">
        <f t="shared" si="39"/>
        <v>0.67682926829268297</v>
      </c>
      <c r="W55" s="93">
        <f t="shared" si="40"/>
        <v>1.7289719626168223</v>
      </c>
      <c r="X55" s="93">
        <f t="shared" si="41"/>
        <v>0.76551724137931032</v>
      </c>
      <c r="Y55" s="93">
        <f t="shared" si="42"/>
        <v>2.5545171339563861</v>
      </c>
    </row>
    <row r="56" spans="1:25" s="120" customFormat="1" x14ac:dyDescent="0.25">
      <c r="A56" s="149">
        <v>44335</v>
      </c>
      <c r="B56" s="90">
        <v>7.27</v>
      </c>
      <c r="C56" s="40">
        <v>2.7</v>
      </c>
      <c r="D56" s="93">
        <v>0</v>
      </c>
      <c r="E56" s="92">
        <v>118</v>
      </c>
      <c r="F56" s="92">
        <v>72</v>
      </c>
      <c r="G56" s="92">
        <v>330</v>
      </c>
      <c r="H56" s="92">
        <v>82</v>
      </c>
      <c r="I56" s="92">
        <v>232</v>
      </c>
      <c r="J56" s="92">
        <v>26</v>
      </c>
      <c r="K56" s="92">
        <v>192</v>
      </c>
      <c r="L56" s="92">
        <v>74</v>
      </c>
      <c r="M56" s="93">
        <v>0</v>
      </c>
      <c r="N56" s="112">
        <f t="shared" ref="N56:N61" si="43">A56</f>
        <v>44335</v>
      </c>
      <c r="O56" s="93">
        <v>2.2999999999999998</v>
      </c>
      <c r="P56" s="93">
        <v>0.6</v>
      </c>
      <c r="Q56" s="93">
        <v>0.85</v>
      </c>
      <c r="R56" s="93">
        <v>0.77</v>
      </c>
      <c r="S56" s="94">
        <v>0.08</v>
      </c>
      <c r="T56" s="93">
        <v>0.14000000000000001</v>
      </c>
      <c r="U56" s="119"/>
      <c r="V56" s="93">
        <f t="shared" ref="V56" si="44">E56/G56</f>
        <v>0.3575757575757576</v>
      </c>
      <c r="W56" s="93">
        <f t="shared" ref="W56" si="45">E56/H56</f>
        <v>1.4390243902439024</v>
      </c>
      <c r="X56" s="93">
        <f t="shared" ref="X56" si="46">E56/(D56+I56)</f>
        <v>0.50862068965517238</v>
      </c>
      <c r="Y56" s="93">
        <f t="shared" ref="Y56" si="47">G56/H56</f>
        <v>4.024390243902439</v>
      </c>
    </row>
    <row r="57" spans="1:25" ht="45" x14ac:dyDescent="0.25">
      <c r="A57" s="48" t="s">
        <v>122</v>
      </c>
      <c r="B57" s="84" t="s">
        <v>43</v>
      </c>
      <c r="C57" s="49" t="s">
        <v>39</v>
      </c>
      <c r="D57" s="75">
        <v>3.75</v>
      </c>
      <c r="E57" s="74">
        <v>3.15</v>
      </c>
      <c r="F57" s="74"/>
      <c r="G57" s="74">
        <v>1.93</v>
      </c>
      <c r="H57" s="74">
        <v>0.43</v>
      </c>
      <c r="I57" s="74"/>
      <c r="J57" s="74"/>
      <c r="K57" s="74">
        <v>0.38</v>
      </c>
      <c r="L57" s="74"/>
      <c r="M57" s="74">
        <v>0.5</v>
      </c>
      <c r="N57" s="48" t="str">
        <f t="shared" si="43"/>
        <v>20,05,2021</v>
      </c>
      <c r="O57" s="74">
        <v>217</v>
      </c>
      <c r="P57" s="74">
        <v>60</v>
      </c>
      <c r="Q57" s="74">
        <v>36</v>
      </c>
      <c r="R57" s="74">
        <v>30</v>
      </c>
      <c r="S57" s="74">
        <v>9</v>
      </c>
      <c r="T57" s="74">
        <v>4</v>
      </c>
      <c r="V57" s="55">
        <f t="shared" ref="V57:V59" si="48">E57/G57</f>
        <v>1.6321243523316062</v>
      </c>
      <c r="W57" s="55">
        <f t="shared" ref="W57:W59" si="49">E57/H57</f>
        <v>7.3255813953488369</v>
      </c>
      <c r="X57" s="55">
        <f t="shared" ref="X57:X59" si="50">E57/(D57+I57)</f>
        <v>0.84</v>
      </c>
      <c r="Y57" s="55">
        <f t="shared" ref="Y57:Y59" si="51">G57/H57</f>
        <v>4.4883720930232558</v>
      </c>
    </row>
    <row r="58" spans="1:25" ht="45" x14ac:dyDescent="0.25">
      <c r="A58" s="48" t="s">
        <v>124</v>
      </c>
      <c r="B58" s="72" t="s">
        <v>44</v>
      </c>
      <c r="C58" s="49" t="s">
        <v>39</v>
      </c>
      <c r="D58" s="74">
        <v>4.3499999999999996</v>
      </c>
      <c r="E58" s="74">
        <v>3.81</v>
      </c>
      <c r="F58" s="74"/>
      <c r="G58" s="74">
        <v>4.6900000000000004</v>
      </c>
      <c r="H58" s="74">
        <v>0.8</v>
      </c>
      <c r="I58" s="74"/>
      <c r="J58" s="74"/>
      <c r="K58" s="75">
        <v>0.75</v>
      </c>
      <c r="L58" s="74"/>
      <c r="M58" s="75">
        <v>0.56000000000000005</v>
      </c>
      <c r="N58" s="48" t="str">
        <f t="shared" si="43"/>
        <v>20,05,2022</v>
      </c>
      <c r="O58" s="74">
        <v>370</v>
      </c>
      <c r="P58" s="74">
        <v>150</v>
      </c>
      <c r="Q58" s="74">
        <v>50.5</v>
      </c>
      <c r="R58" s="74">
        <v>60</v>
      </c>
      <c r="S58" s="74">
        <v>10</v>
      </c>
      <c r="T58" s="74">
        <v>7.5</v>
      </c>
      <c r="V58" s="55">
        <f t="shared" si="48"/>
        <v>0.812366737739872</v>
      </c>
      <c r="W58" s="55">
        <f t="shared" si="49"/>
        <v>4.7625000000000002</v>
      </c>
      <c r="X58" s="55">
        <f t="shared" si="50"/>
        <v>0.87586206896551733</v>
      </c>
      <c r="Y58" s="55">
        <f t="shared" si="51"/>
        <v>5.8624999999999998</v>
      </c>
    </row>
    <row r="59" spans="1:25" x14ac:dyDescent="0.25">
      <c r="A59" s="28" t="s">
        <v>123</v>
      </c>
      <c r="B59" s="26">
        <v>6.18</v>
      </c>
      <c r="C59" s="26">
        <v>3.46</v>
      </c>
      <c r="D59" s="25">
        <v>0</v>
      </c>
      <c r="E59" s="26">
        <v>152</v>
      </c>
      <c r="F59" s="26">
        <v>68</v>
      </c>
      <c r="G59" s="26">
        <v>420</v>
      </c>
      <c r="H59" s="29">
        <v>114</v>
      </c>
      <c r="I59" s="26">
        <v>348</v>
      </c>
      <c r="J59" s="26">
        <v>19</v>
      </c>
      <c r="K59" s="26">
        <v>215</v>
      </c>
      <c r="L59" s="26">
        <v>20</v>
      </c>
      <c r="M59" s="25">
        <v>0</v>
      </c>
      <c r="N59" s="28" t="str">
        <f t="shared" si="43"/>
        <v>02,06,2021</v>
      </c>
      <c r="O59" s="26">
        <v>2.4700000000000002</v>
      </c>
      <c r="P59" s="26">
        <v>0.21</v>
      </c>
      <c r="Q59" s="26">
        <v>1.06</v>
      </c>
      <c r="R59" s="26">
        <v>0.78</v>
      </c>
      <c r="S59" s="26">
        <v>0.12</v>
      </c>
      <c r="T59" s="26">
        <v>0.08</v>
      </c>
      <c r="U59" s="6"/>
      <c r="V59" s="25">
        <f t="shared" si="48"/>
        <v>0.3619047619047619</v>
      </c>
      <c r="W59" s="25">
        <f t="shared" si="49"/>
        <v>1.3333333333333333</v>
      </c>
      <c r="X59" s="25">
        <f t="shared" si="50"/>
        <v>0.43678160919540232</v>
      </c>
      <c r="Y59" s="27">
        <f t="shared" si="51"/>
        <v>3.6842105263157894</v>
      </c>
    </row>
    <row r="60" spans="1:25" ht="45" x14ac:dyDescent="0.25">
      <c r="A60" s="48" t="s">
        <v>125</v>
      </c>
      <c r="B60" s="84" t="s">
        <v>43</v>
      </c>
      <c r="C60" s="49" t="s">
        <v>39</v>
      </c>
      <c r="D60" s="75">
        <v>4.75</v>
      </c>
      <c r="E60" s="74">
        <v>4.83</v>
      </c>
      <c r="F60" s="74"/>
      <c r="G60" s="74">
        <v>1.58</v>
      </c>
      <c r="H60" s="74">
        <v>0.51</v>
      </c>
      <c r="I60" s="74"/>
      <c r="J60" s="74"/>
      <c r="K60" s="74">
        <v>0.5</v>
      </c>
      <c r="L60" s="74"/>
      <c r="M60" s="74">
        <v>0.83</v>
      </c>
      <c r="N60" s="48" t="str">
        <f t="shared" si="43"/>
        <v>10,06,2021</v>
      </c>
      <c r="O60" s="74">
        <v>217</v>
      </c>
      <c r="P60" s="74">
        <v>68</v>
      </c>
      <c r="Q60" s="74">
        <v>30.2</v>
      </c>
      <c r="R60" s="74">
        <v>42</v>
      </c>
      <c r="S60" s="74">
        <v>10.1</v>
      </c>
      <c r="T60" s="74">
        <v>5</v>
      </c>
      <c r="V60" s="55">
        <f t="shared" ref="V60:V62" si="52">E60/G60</f>
        <v>3.0569620253164556</v>
      </c>
      <c r="W60" s="55">
        <f t="shared" ref="W60:W62" si="53">E60/H60</f>
        <v>9.4705882352941178</v>
      </c>
      <c r="X60" s="55">
        <f t="shared" ref="X60:X62" si="54">E60/(D60+I60)</f>
        <v>1.016842105263158</v>
      </c>
      <c r="Y60" s="55">
        <f t="shared" ref="Y60:Y62" si="55">G60/H60</f>
        <v>3.0980392156862746</v>
      </c>
    </row>
    <row r="61" spans="1:25" ht="45" x14ac:dyDescent="0.25">
      <c r="A61" s="48" t="s">
        <v>125</v>
      </c>
      <c r="B61" s="72" t="s">
        <v>44</v>
      </c>
      <c r="C61" s="49" t="s">
        <v>39</v>
      </c>
      <c r="D61" s="74">
        <v>4.25</v>
      </c>
      <c r="E61" s="74">
        <v>4.68</v>
      </c>
      <c r="F61" s="74"/>
      <c r="G61" s="74">
        <v>5.09</v>
      </c>
      <c r="H61" s="74">
        <v>0.87</v>
      </c>
      <c r="I61" s="74"/>
      <c r="J61" s="74"/>
      <c r="K61" s="75">
        <v>0.85</v>
      </c>
      <c r="L61" s="74"/>
      <c r="M61" s="75">
        <v>0.43</v>
      </c>
      <c r="N61" s="48" t="str">
        <f t="shared" si="43"/>
        <v>10,06,2021</v>
      </c>
      <c r="O61" s="74">
        <v>562</v>
      </c>
      <c r="P61" s="74">
        <v>154</v>
      </c>
      <c r="Q61" s="74">
        <v>32.4</v>
      </c>
      <c r="R61" s="74">
        <v>70</v>
      </c>
      <c r="S61" s="74">
        <v>10.7</v>
      </c>
      <c r="T61" s="74">
        <v>5</v>
      </c>
      <c r="V61" s="55">
        <f t="shared" si="52"/>
        <v>0.91944990176817287</v>
      </c>
      <c r="W61" s="55">
        <f t="shared" si="53"/>
        <v>5.3793103448275863</v>
      </c>
      <c r="X61" s="55">
        <f t="shared" si="54"/>
        <v>1.1011764705882352</v>
      </c>
      <c r="Y61" s="55">
        <f t="shared" si="55"/>
        <v>5.8505747126436782</v>
      </c>
    </row>
    <row r="62" spans="1:25" x14ac:dyDescent="0.25">
      <c r="A62" s="149">
        <v>44363</v>
      </c>
      <c r="B62" s="90">
        <v>6.47</v>
      </c>
      <c r="C62" s="90">
        <v>2.93</v>
      </c>
      <c r="D62" s="93">
        <v>0.25</v>
      </c>
      <c r="E62" s="92">
        <v>100</v>
      </c>
      <c r="F62" s="92">
        <v>64</v>
      </c>
      <c r="G62" s="92">
        <v>344</v>
      </c>
      <c r="H62" s="92">
        <v>86.4</v>
      </c>
      <c r="I62" s="92">
        <v>294</v>
      </c>
      <c r="J62" s="92">
        <v>18</v>
      </c>
      <c r="K62" s="92">
        <v>87</v>
      </c>
      <c r="L62" s="92">
        <v>26.1</v>
      </c>
      <c r="M62" s="93">
        <v>0</v>
      </c>
      <c r="N62" s="149">
        <v>44363</v>
      </c>
      <c r="O62" s="90">
        <v>2.11</v>
      </c>
      <c r="P62" s="90">
        <v>0.44</v>
      </c>
      <c r="Q62" s="90">
        <v>0.75</v>
      </c>
      <c r="R62" s="93">
        <v>0.8</v>
      </c>
      <c r="S62" s="94">
        <v>0.22</v>
      </c>
      <c r="T62" s="90">
        <v>0.12</v>
      </c>
      <c r="U62" s="6"/>
      <c r="V62" s="25">
        <f t="shared" si="52"/>
        <v>0.29069767441860467</v>
      </c>
      <c r="W62" s="25">
        <f t="shared" si="53"/>
        <v>1.1574074074074074</v>
      </c>
      <c r="X62" s="25">
        <f t="shared" si="54"/>
        <v>0.33984706881903143</v>
      </c>
      <c r="Y62" s="25">
        <f t="shared" si="55"/>
        <v>3.9814814814814814</v>
      </c>
    </row>
  </sheetData>
  <mergeCells count="3">
    <mergeCell ref="D6:M6"/>
    <mergeCell ref="O6:T6"/>
    <mergeCell ref="V6:Y6"/>
  </mergeCells>
  <phoneticPr fontId="12" type="noConversion"/>
  <pageMargins left="0.7" right="0.7" top="0.75" bottom="0.75" header="0.3" footer="0.3"/>
  <pageSetup paperSize="9" orientation="landscape" horizontalDpi="300" verticalDpi="300" r:id="rId1"/>
  <headerFooter>
    <oddHeader>&amp;CSIA Getlini EKO Laboratory</oddHeader>
    <oddFooter>&amp;LModified:  &amp;D&amp;C&amp;P&amp;R     File name: &amp;F</oddFooter>
  </headerFooter>
  <ignoredErrors>
    <ignoredError sqref="V14:Y14" unlockedFormula="1"/>
  </ignoredErrors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53"/>
  <sheetViews>
    <sheetView workbookViewId="0">
      <pane ySplit="7" topLeftCell="A41" activePane="bottomLeft" state="frozen"/>
      <selection pane="bottomLeft" activeCell="B55" sqref="B55"/>
    </sheetView>
  </sheetViews>
  <sheetFormatPr defaultRowHeight="15" x14ac:dyDescent="0.25"/>
  <cols>
    <col min="1" max="1" width="13.140625" customWidth="1"/>
    <col min="2" max="2" width="13.28515625" customWidth="1"/>
    <col min="3" max="3" width="12.42578125" customWidth="1"/>
    <col min="14" max="14" width="12.28515625" customWidth="1"/>
  </cols>
  <sheetData>
    <row r="1" spans="1:36" x14ac:dyDescent="0.25">
      <c r="A1" s="1"/>
      <c r="B1" s="4"/>
      <c r="C1" s="5"/>
      <c r="D1" s="4"/>
      <c r="E1" s="4"/>
      <c r="F1" s="1"/>
      <c r="G1" s="1"/>
      <c r="H1" s="4"/>
      <c r="I1" s="4"/>
      <c r="J1" s="7" t="s">
        <v>3</v>
      </c>
      <c r="K1" s="4"/>
      <c r="L1" s="4"/>
      <c r="M1" s="4"/>
    </row>
    <row r="2" spans="1:36" ht="21" x14ac:dyDescent="0.35">
      <c r="A2" s="1"/>
      <c r="B2" s="4"/>
      <c r="C2" s="1"/>
      <c r="D2" s="4"/>
      <c r="E2" s="12" t="s">
        <v>33</v>
      </c>
      <c r="F2" s="1"/>
      <c r="G2" s="1"/>
      <c r="H2" s="8"/>
      <c r="I2" s="4"/>
      <c r="J2" s="7" t="s">
        <v>0</v>
      </c>
      <c r="K2" s="4"/>
      <c r="L2" s="4"/>
      <c r="M2" s="4"/>
      <c r="P2" s="12" t="s">
        <v>33</v>
      </c>
    </row>
    <row r="3" spans="1:36" x14ac:dyDescent="0.25">
      <c r="A3" s="1"/>
      <c r="B3" s="4"/>
      <c r="C3" s="1"/>
      <c r="D3" s="4"/>
      <c r="E3" s="13" t="s">
        <v>42</v>
      </c>
      <c r="G3" s="1"/>
      <c r="H3" s="4"/>
      <c r="I3" s="4"/>
      <c r="J3" s="7" t="s">
        <v>1</v>
      </c>
      <c r="K3" s="4"/>
      <c r="L3" s="4"/>
      <c r="M3" s="4"/>
      <c r="P3" s="13" t="s">
        <v>42</v>
      </c>
    </row>
    <row r="4" spans="1:36" x14ac:dyDescent="0.25">
      <c r="A4" s="1"/>
      <c r="B4" s="4"/>
      <c r="C4" s="4"/>
      <c r="D4" s="44" t="s">
        <v>45</v>
      </c>
      <c r="E4" s="45" t="s">
        <v>31</v>
      </c>
      <c r="F4" s="46" t="s">
        <v>38</v>
      </c>
      <c r="G4" s="4"/>
      <c r="H4" s="4"/>
      <c r="I4" s="4"/>
      <c r="J4" s="9" t="s">
        <v>2</v>
      </c>
      <c r="K4" s="4"/>
      <c r="L4" s="4"/>
      <c r="M4" s="4"/>
      <c r="P4" s="13" t="s">
        <v>31</v>
      </c>
    </row>
    <row r="5" spans="1:36" x14ac:dyDescent="0.25">
      <c r="A5" s="18" t="s">
        <v>35</v>
      </c>
      <c r="B5" s="19"/>
      <c r="C5" s="19"/>
      <c r="D5" s="19"/>
      <c r="E5" s="20"/>
      <c r="F5" s="21"/>
      <c r="G5" s="19"/>
      <c r="H5" s="19"/>
      <c r="I5" s="19"/>
      <c r="J5" s="22"/>
      <c r="K5" s="19"/>
      <c r="L5" s="19"/>
      <c r="M5" s="19"/>
      <c r="N5" s="14" t="s">
        <v>34</v>
      </c>
    </row>
    <row r="6" spans="1:36" x14ac:dyDescent="0.25">
      <c r="A6" s="15" t="s">
        <v>24</v>
      </c>
      <c r="B6" s="16"/>
      <c r="C6" s="47" t="s">
        <v>16</v>
      </c>
      <c r="D6" s="167" t="s">
        <v>17</v>
      </c>
      <c r="E6" s="167"/>
      <c r="F6" s="167"/>
      <c r="G6" s="167"/>
      <c r="H6" s="167"/>
      <c r="I6" s="167"/>
      <c r="J6" s="167"/>
      <c r="K6" s="167"/>
      <c r="L6" s="167"/>
      <c r="M6" s="167"/>
      <c r="N6" s="2" t="s">
        <v>24</v>
      </c>
      <c r="O6" s="168" t="s">
        <v>17</v>
      </c>
      <c r="P6" s="169"/>
      <c r="Q6" s="169"/>
      <c r="R6" s="169"/>
      <c r="S6" s="169"/>
      <c r="T6" s="170"/>
      <c r="U6" s="6"/>
      <c r="V6" s="171" t="s">
        <v>25</v>
      </c>
      <c r="W6" s="172"/>
      <c r="X6" s="172"/>
      <c r="Y6" s="173"/>
    </row>
    <row r="7" spans="1:36" ht="15.75" thickBot="1" x14ac:dyDescent="0.3">
      <c r="A7" s="3" t="s">
        <v>30</v>
      </c>
      <c r="B7" s="10" t="s">
        <v>4</v>
      </c>
      <c r="C7" s="10" t="s">
        <v>5</v>
      </c>
      <c r="D7" s="10" t="s">
        <v>6</v>
      </c>
      <c r="E7" s="10" t="s">
        <v>7</v>
      </c>
      <c r="F7" s="10" t="s">
        <v>8</v>
      </c>
      <c r="G7" s="10" t="s">
        <v>9</v>
      </c>
      <c r="H7" s="10" t="s">
        <v>10</v>
      </c>
      <c r="I7" s="10" t="s">
        <v>11</v>
      </c>
      <c r="J7" s="10" t="s">
        <v>12</v>
      </c>
      <c r="K7" s="10" t="s">
        <v>13</v>
      </c>
      <c r="L7" s="11" t="s">
        <v>14</v>
      </c>
      <c r="M7" s="10" t="s">
        <v>15</v>
      </c>
      <c r="N7" s="3" t="s">
        <v>30</v>
      </c>
      <c r="O7" s="10" t="s">
        <v>18</v>
      </c>
      <c r="P7" s="10" t="s">
        <v>19</v>
      </c>
      <c r="Q7" s="10" t="s">
        <v>20</v>
      </c>
      <c r="R7" s="10" t="s">
        <v>21</v>
      </c>
      <c r="S7" s="10" t="s">
        <v>22</v>
      </c>
      <c r="T7" s="10" t="s">
        <v>23</v>
      </c>
      <c r="U7" s="6"/>
      <c r="V7" s="10" t="s">
        <v>26</v>
      </c>
      <c r="W7" s="10" t="s">
        <v>27</v>
      </c>
      <c r="X7" s="10" t="s">
        <v>28</v>
      </c>
      <c r="Y7" s="10" t="s">
        <v>29</v>
      </c>
    </row>
    <row r="8" spans="1:36" ht="15.75" thickTop="1" x14ac:dyDescent="0.25">
      <c r="A8" s="115" t="s">
        <v>76</v>
      </c>
      <c r="B8" s="37">
        <v>5.94</v>
      </c>
      <c r="C8" s="37">
        <v>4.68</v>
      </c>
      <c r="D8" s="37">
        <v>18.2</v>
      </c>
      <c r="E8" s="37">
        <v>634</v>
      </c>
      <c r="F8" s="37">
        <v>44</v>
      </c>
      <c r="G8" s="37">
        <v>492</v>
      </c>
      <c r="H8" s="38">
        <v>97.6</v>
      </c>
      <c r="I8" s="37">
        <v>282</v>
      </c>
      <c r="J8" s="37">
        <v>396</v>
      </c>
      <c r="K8" s="37">
        <v>304</v>
      </c>
      <c r="L8" s="37">
        <v>49</v>
      </c>
      <c r="M8" s="37">
        <v>48.2</v>
      </c>
      <c r="N8" s="115" t="str">
        <f>A8</f>
        <v>12,08,2020</v>
      </c>
      <c r="O8" s="37">
        <v>2.69</v>
      </c>
      <c r="P8" s="37">
        <v>1.36</v>
      </c>
      <c r="Q8" s="37">
        <v>1.44</v>
      </c>
      <c r="R8" s="37">
        <v>0.59</v>
      </c>
      <c r="S8" s="37">
        <v>0.12</v>
      </c>
      <c r="T8" s="37">
        <v>0.06</v>
      </c>
      <c r="U8" s="6"/>
      <c r="V8" s="30">
        <f>E8/G8</f>
        <v>1.2886178861788617</v>
      </c>
      <c r="W8" s="30">
        <f>E8/H8</f>
        <v>6.4959016393442628</v>
      </c>
      <c r="X8" s="30">
        <f>E8/(D8+I8)</f>
        <v>2.1119253830779483</v>
      </c>
      <c r="Y8" s="30">
        <f>G8/H8</f>
        <v>5.0409836065573774</v>
      </c>
    </row>
    <row r="9" spans="1:36" s="51" customFormat="1" ht="30" customHeight="1" x14ac:dyDescent="0.25">
      <c r="A9" s="48" t="s">
        <v>71</v>
      </c>
      <c r="B9" s="53" t="s">
        <v>40</v>
      </c>
      <c r="C9" s="49" t="s">
        <v>39</v>
      </c>
      <c r="D9" s="59">
        <v>5.25</v>
      </c>
      <c r="E9" s="63">
        <v>4.37</v>
      </c>
      <c r="F9" s="63"/>
      <c r="G9" s="63">
        <v>5.07</v>
      </c>
      <c r="H9" s="59">
        <v>0.57999999999999996</v>
      </c>
      <c r="I9" s="63"/>
      <c r="J9" s="63"/>
      <c r="K9" s="63">
        <v>1.83</v>
      </c>
      <c r="L9" s="63"/>
      <c r="M9" s="63">
        <v>0.66</v>
      </c>
      <c r="N9" s="48" t="str">
        <f>A9</f>
        <v>03,09,2020</v>
      </c>
      <c r="O9" s="63">
        <v>118</v>
      </c>
      <c r="P9" s="63">
        <v>66</v>
      </c>
      <c r="Q9" s="63">
        <v>24</v>
      </c>
      <c r="R9" s="63">
        <v>44</v>
      </c>
      <c r="S9" s="64">
        <v>24</v>
      </c>
      <c r="T9" s="63">
        <v>3.6</v>
      </c>
      <c r="U9" s="34"/>
      <c r="V9" s="50">
        <f t="shared" ref="V9:V15" si="0">E9/G9</f>
        <v>0.86193293885601574</v>
      </c>
      <c r="W9" s="50">
        <f t="shared" ref="W9:W15" si="1">E9/H9</f>
        <v>7.5344827586206904</v>
      </c>
      <c r="X9" s="50">
        <f>E9/D9</f>
        <v>0.83238095238095244</v>
      </c>
      <c r="Y9" s="50">
        <f t="shared" ref="Y9:Y15" si="2">G9/H9</f>
        <v>8.7413793103448292</v>
      </c>
      <c r="Z9" s="36"/>
      <c r="AA9" s="36"/>
      <c r="AB9" s="36"/>
      <c r="AC9" s="36"/>
      <c r="AD9" s="36"/>
      <c r="AE9" s="36"/>
      <c r="AF9" s="36"/>
      <c r="AG9" s="36"/>
      <c r="AH9" s="36"/>
      <c r="AI9" s="36"/>
      <c r="AJ9" s="36"/>
    </row>
    <row r="10" spans="1:36" x14ac:dyDescent="0.25">
      <c r="A10" s="115" t="s">
        <v>77</v>
      </c>
      <c r="B10" s="37">
        <v>7.85</v>
      </c>
      <c r="C10" s="37">
        <v>9.26</v>
      </c>
      <c r="D10" s="37">
        <v>0</v>
      </c>
      <c r="E10" s="37">
        <v>1120</v>
      </c>
      <c r="F10" s="37">
        <v>210</v>
      </c>
      <c r="G10" s="37">
        <v>1032</v>
      </c>
      <c r="H10" s="38">
        <v>358</v>
      </c>
      <c r="I10" s="37">
        <v>316</v>
      </c>
      <c r="J10" s="37">
        <v>1210</v>
      </c>
      <c r="K10" s="37">
        <v>960</v>
      </c>
      <c r="L10" s="37">
        <v>357</v>
      </c>
      <c r="M10" s="37">
        <v>0</v>
      </c>
      <c r="N10" s="115" t="str">
        <f>A10</f>
        <v>07,09,2020</v>
      </c>
      <c r="O10" s="37">
        <v>7.56</v>
      </c>
      <c r="P10" s="37">
        <v>2.1</v>
      </c>
      <c r="Q10" s="37">
        <v>2.46</v>
      </c>
      <c r="R10" s="37">
        <v>1.9</v>
      </c>
      <c r="S10" s="37">
        <v>0</v>
      </c>
      <c r="T10" s="37">
        <v>0.25</v>
      </c>
      <c r="U10" s="6"/>
      <c r="V10" s="30">
        <f t="shared" si="0"/>
        <v>1.0852713178294573</v>
      </c>
      <c r="W10" s="30">
        <f t="shared" si="1"/>
        <v>3.1284916201117317</v>
      </c>
      <c r="X10" s="30">
        <f t="shared" ref="X10" si="3">E10/(D10+I10)</f>
        <v>3.5443037974683542</v>
      </c>
      <c r="Y10" s="30">
        <f t="shared" si="2"/>
        <v>2.8826815642458099</v>
      </c>
    </row>
    <row r="11" spans="1:36" s="36" customFormat="1" ht="30.75" customHeight="1" x14ac:dyDescent="0.25">
      <c r="A11" s="48" t="s">
        <v>73</v>
      </c>
      <c r="B11" s="53" t="s">
        <v>40</v>
      </c>
      <c r="C11" s="49" t="s">
        <v>39</v>
      </c>
      <c r="D11" s="63">
        <v>5.05</v>
      </c>
      <c r="E11" s="59">
        <v>4.8600000000000003</v>
      </c>
      <c r="F11" s="63"/>
      <c r="G11" s="63">
        <v>4.6500000000000004</v>
      </c>
      <c r="H11" s="59">
        <v>0.48</v>
      </c>
      <c r="I11" s="63"/>
      <c r="J11" s="63"/>
      <c r="K11" s="63">
        <v>1.59</v>
      </c>
      <c r="L11" s="63"/>
      <c r="M11" s="63">
        <v>0.44</v>
      </c>
      <c r="N11" s="48" t="str">
        <f t="shared" ref="N11:N18" si="4">A11</f>
        <v>18,09,2020</v>
      </c>
      <c r="O11" s="63">
        <v>116</v>
      </c>
      <c r="P11" s="63">
        <v>80</v>
      </c>
      <c r="Q11" s="63">
        <v>19</v>
      </c>
      <c r="R11" s="63">
        <v>29</v>
      </c>
      <c r="S11" s="63">
        <v>17.2</v>
      </c>
      <c r="T11" s="59">
        <v>3.8</v>
      </c>
      <c r="U11" s="34"/>
      <c r="V11" s="50">
        <f t="shared" si="0"/>
        <v>1.0451612903225806</v>
      </c>
      <c r="W11" s="50">
        <f t="shared" si="1"/>
        <v>10.125000000000002</v>
      </c>
      <c r="X11" s="52">
        <f>E11/D11</f>
        <v>0.96237623762376245</v>
      </c>
      <c r="Y11" s="50">
        <f t="shared" si="2"/>
        <v>9.6875000000000018</v>
      </c>
    </row>
    <row r="12" spans="1:36" x14ac:dyDescent="0.25">
      <c r="A12" s="115" t="s">
        <v>78</v>
      </c>
      <c r="B12" s="26">
        <v>7.64</v>
      </c>
      <c r="C12" s="25">
        <v>8</v>
      </c>
      <c r="D12" s="26">
        <v>0</v>
      </c>
      <c r="E12" s="26">
        <v>634</v>
      </c>
      <c r="F12" s="26">
        <v>230</v>
      </c>
      <c r="G12" s="26">
        <v>1170</v>
      </c>
      <c r="H12" s="29">
        <v>368</v>
      </c>
      <c r="I12" s="26">
        <v>258</v>
      </c>
      <c r="J12" s="26">
        <v>980</v>
      </c>
      <c r="K12" s="26">
        <v>956</v>
      </c>
      <c r="L12" s="26">
        <v>242</v>
      </c>
      <c r="M12" s="26">
        <v>0</v>
      </c>
      <c r="N12" s="115" t="str">
        <f t="shared" si="4"/>
        <v>22,09,2020</v>
      </c>
      <c r="O12" s="26">
        <v>6.72</v>
      </c>
      <c r="P12" s="26">
        <v>1.3</v>
      </c>
      <c r="Q12" s="26">
        <v>3.16</v>
      </c>
      <c r="R12" s="26">
        <v>2.16</v>
      </c>
      <c r="S12" s="26">
        <v>0</v>
      </c>
      <c r="T12" s="26">
        <v>0.26</v>
      </c>
      <c r="U12" s="6"/>
      <c r="V12" s="69">
        <f t="shared" si="0"/>
        <v>0.54188034188034184</v>
      </c>
      <c r="W12" s="30">
        <f t="shared" si="1"/>
        <v>1.7228260869565217</v>
      </c>
      <c r="X12" s="69">
        <f>E12/(I12+D12)</f>
        <v>2.4573643410852712</v>
      </c>
      <c r="Y12" s="30">
        <f t="shared" si="2"/>
        <v>3.1793478260869565</v>
      </c>
    </row>
    <row r="13" spans="1:36" ht="30" x14ac:dyDescent="0.25">
      <c r="A13" s="48" t="s">
        <v>75</v>
      </c>
      <c r="B13" s="53" t="s">
        <v>40</v>
      </c>
      <c r="C13" s="49" t="s">
        <v>39</v>
      </c>
      <c r="D13" s="63">
        <v>4.7</v>
      </c>
      <c r="E13" s="63">
        <v>3.07</v>
      </c>
      <c r="F13" s="49"/>
      <c r="G13" s="63">
        <v>3.12</v>
      </c>
      <c r="H13" s="59">
        <v>0.47</v>
      </c>
      <c r="I13" s="49"/>
      <c r="J13" s="49"/>
      <c r="K13" s="59">
        <v>0.9</v>
      </c>
      <c r="L13" s="49"/>
      <c r="M13" s="63">
        <v>0.56999999999999995</v>
      </c>
      <c r="N13" s="48" t="str">
        <f t="shared" si="4"/>
        <v>05,10,2020</v>
      </c>
      <c r="O13" s="63">
        <v>165</v>
      </c>
      <c r="P13" s="63">
        <v>84</v>
      </c>
      <c r="Q13" s="63">
        <v>24</v>
      </c>
      <c r="R13" s="63">
        <v>27</v>
      </c>
      <c r="S13" s="63">
        <v>17.600000000000001</v>
      </c>
      <c r="T13" s="59">
        <v>2.8</v>
      </c>
      <c r="U13" s="6"/>
      <c r="V13" s="50">
        <f t="shared" si="0"/>
        <v>0.98397435897435892</v>
      </c>
      <c r="W13" s="50">
        <f t="shared" si="1"/>
        <v>6.5319148936170217</v>
      </c>
      <c r="X13" s="52">
        <f t="shared" ref="X13:X14" si="5">E13/D13</f>
        <v>0.65319148936170202</v>
      </c>
      <c r="Y13" s="50">
        <f t="shared" si="2"/>
        <v>6.6382978723404262</v>
      </c>
    </row>
    <row r="14" spans="1:36" ht="32.25" customHeight="1" x14ac:dyDescent="0.25">
      <c r="A14" s="48" t="s">
        <v>75</v>
      </c>
      <c r="B14" s="53" t="s">
        <v>41</v>
      </c>
      <c r="C14" s="49" t="s">
        <v>39</v>
      </c>
      <c r="D14" s="59">
        <v>4.3499999999999996</v>
      </c>
      <c r="E14" s="63">
        <v>3.63</v>
      </c>
      <c r="F14" s="49"/>
      <c r="G14" s="63">
        <v>6.19</v>
      </c>
      <c r="H14" s="59">
        <v>0.69</v>
      </c>
      <c r="I14" s="49"/>
      <c r="J14" s="49"/>
      <c r="K14" s="63">
        <v>2.75</v>
      </c>
      <c r="L14" s="49"/>
      <c r="M14" s="63">
        <v>0.65</v>
      </c>
      <c r="N14" s="48" t="str">
        <f t="shared" si="4"/>
        <v>05,10,2020</v>
      </c>
      <c r="O14" s="63">
        <v>200</v>
      </c>
      <c r="P14" s="63">
        <v>146</v>
      </c>
      <c r="Q14" s="63">
        <v>22</v>
      </c>
      <c r="R14" s="63">
        <v>42</v>
      </c>
      <c r="S14" s="63">
        <v>14.6</v>
      </c>
      <c r="T14" s="63">
        <v>3.92</v>
      </c>
      <c r="U14" s="6"/>
      <c r="V14" s="50">
        <f t="shared" si="0"/>
        <v>0.58642972536348947</v>
      </c>
      <c r="W14" s="50">
        <f t="shared" si="1"/>
        <v>5.2608695652173916</v>
      </c>
      <c r="X14" s="52">
        <f t="shared" si="5"/>
        <v>0.83448275862068966</v>
      </c>
      <c r="Y14" s="50">
        <f t="shared" si="2"/>
        <v>8.9710144927536248</v>
      </c>
    </row>
    <row r="15" spans="1:36" x14ac:dyDescent="0.25">
      <c r="A15" s="115" t="s">
        <v>79</v>
      </c>
      <c r="B15" s="37">
        <v>7.26</v>
      </c>
      <c r="C15" s="37">
        <v>5.3</v>
      </c>
      <c r="D15" s="37">
        <v>0</v>
      </c>
      <c r="E15" s="37">
        <v>364</v>
      </c>
      <c r="F15" s="37">
        <v>127</v>
      </c>
      <c r="G15" s="37">
        <v>630</v>
      </c>
      <c r="H15" s="38">
        <v>197</v>
      </c>
      <c r="I15" s="37">
        <v>138</v>
      </c>
      <c r="J15" s="37">
        <v>630</v>
      </c>
      <c r="K15" s="37">
        <v>497</v>
      </c>
      <c r="L15" s="37">
        <v>88</v>
      </c>
      <c r="M15" s="37">
        <v>0</v>
      </c>
      <c r="N15" s="115" t="str">
        <f t="shared" si="4"/>
        <v>13,10,2020</v>
      </c>
      <c r="O15" s="37">
        <v>4.9000000000000004</v>
      </c>
      <c r="P15" s="69">
        <v>0.54</v>
      </c>
      <c r="Q15" s="37">
        <v>0.88</v>
      </c>
      <c r="R15" s="37">
        <v>1.58</v>
      </c>
      <c r="S15" s="37">
        <v>0.32</v>
      </c>
      <c r="T15" s="69">
        <v>0.14000000000000001</v>
      </c>
      <c r="U15" s="6"/>
      <c r="V15" s="30">
        <f t="shared" si="0"/>
        <v>0.57777777777777772</v>
      </c>
      <c r="W15" s="30">
        <f t="shared" si="1"/>
        <v>1.8477157360406091</v>
      </c>
      <c r="X15" s="30">
        <f t="shared" ref="X15" si="6">E15/(D15+I15)</f>
        <v>2.63768115942029</v>
      </c>
      <c r="Y15" s="30">
        <f t="shared" si="2"/>
        <v>3.1979695431472082</v>
      </c>
    </row>
    <row r="16" spans="1:36" ht="30" x14ac:dyDescent="0.25">
      <c r="A16" s="48" t="s">
        <v>80</v>
      </c>
      <c r="B16" s="53" t="s">
        <v>40</v>
      </c>
      <c r="C16" s="49" t="s">
        <v>39</v>
      </c>
      <c r="D16" s="59">
        <v>4</v>
      </c>
      <c r="E16" s="63">
        <v>3.67</v>
      </c>
      <c r="F16" s="49"/>
      <c r="G16" s="63">
        <v>3.22</v>
      </c>
      <c r="H16" s="59">
        <v>0.43</v>
      </c>
      <c r="I16" s="49"/>
      <c r="J16" s="49"/>
      <c r="K16" s="63">
        <v>1.1499999999999999</v>
      </c>
      <c r="L16" s="49"/>
      <c r="M16" s="59">
        <v>0.44</v>
      </c>
      <c r="N16" s="48" t="str">
        <f t="shared" si="4"/>
        <v>21,10,2020</v>
      </c>
      <c r="O16" s="63">
        <v>153</v>
      </c>
      <c r="P16" s="63">
        <v>90</v>
      </c>
      <c r="Q16" s="63">
        <v>22</v>
      </c>
      <c r="R16" s="63">
        <v>27</v>
      </c>
      <c r="S16" s="63">
        <v>14</v>
      </c>
      <c r="T16" s="63">
        <v>3.1</v>
      </c>
      <c r="U16" s="6"/>
      <c r="V16" s="52">
        <f>E16/G16</f>
        <v>1.139751552795031</v>
      </c>
      <c r="W16" s="50">
        <f>E16/H16</f>
        <v>8.5348837209302317</v>
      </c>
      <c r="X16" s="50">
        <f>E16/D16</f>
        <v>0.91749999999999998</v>
      </c>
      <c r="Y16" s="50">
        <f>G16/H16</f>
        <v>7.4883720930232567</v>
      </c>
    </row>
    <row r="17" spans="1:25" ht="30" customHeight="1" x14ac:dyDescent="0.25">
      <c r="A17" s="48" t="s">
        <v>80</v>
      </c>
      <c r="B17" s="53" t="s">
        <v>41</v>
      </c>
      <c r="C17" s="49" t="s">
        <v>39</v>
      </c>
      <c r="D17" s="60">
        <v>3.2</v>
      </c>
      <c r="E17" s="60">
        <v>3.44</v>
      </c>
      <c r="F17" s="71"/>
      <c r="G17" s="60">
        <v>7.47</v>
      </c>
      <c r="H17" s="61">
        <v>0.63</v>
      </c>
      <c r="I17" s="71"/>
      <c r="J17" s="71"/>
      <c r="K17" s="60">
        <v>2.88</v>
      </c>
      <c r="L17" s="71"/>
      <c r="M17" s="60">
        <v>0.61</v>
      </c>
      <c r="N17" s="48" t="str">
        <f t="shared" si="4"/>
        <v>21,10,2020</v>
      </c>
      <c r="O17" s="60">
        <v>207</v>
      </c>
      <c r="P17" s="60">
        <v>160</v>
      </c>
      <c r="Q17" s="60">
        <v>25</v>
      </c>
      <c r="R17" s="60">
        <v>46</v>
      </c>
      <c r="S17" s="60">
        <v>11</v>
      </c>
      <c r="T17" s="60">
        <v>4</v>
      </c>
      <c r="U17" s="6"/>
      <c r="V17" s="52">
        <f>E17/G17</f>
        <v>0.4605087014725569</v>
      </c>
      <c r="W17" s="50">
        <f>E17/H17</f>
        <v>5.4603174603174605</v>
      </c>
      <c r="X17" s="50">
        <f>E17/D17</f>
        <v>1.075</v>
      </c>
      <c r="Y17" s="50">
        <f>G17/H17</f>
        <v>11.857142857142856</v>
      </c>
    </row>
    <row r="18" spans="1:25" x14ac:dyDescent="0.25">
      <c r="A18" s="115" t="s">
        <v>83</v>
      </c>
      <c r="B18" s="26">
        <v>7.21</v>
      </c>
      <c r="C18" s="26">
        <v>4.37</v>
      </c>
      <c r="D18" s="26">
        <v>0</v>
      </c>
      <c r="E18" s="26">
        <v>330</v>
      </c>
      <c r="F18" s="26">
        <v>93</v>
      </c>
      <c r="G18" s="26">
        <v>552</v>
      </c>
      <c r="H18" s="26">
        <v>151</v>
      </c>
      <c r="I18" s="26">
        <v>163</v>
      </c>
      <c r="J18" s="26">
        <v>520</v>
      </c>
      <c r="K18" s="26">
        <v>447</v>
      </c>
      <c r="L18" s="26">
        <v>103</v>
      </c>
      <c r="M18" s="27">
        <v>0</v>
      </c>
      <c r="N18" s="115" t="str">
        <f t="shared" si="4"/>
        <v>03,11,2020</v>
      </c>
      <c r="O18" s="26">
        <v>3.18</v>
      </c>
      <c r="P18" s="26">
        <v>0.5</v>
      </c>
      <c r="Q18" s="26">
        <v>1.85</v>
      </c>
      <c r="R18" s="26">
        <v>1.25</v>
      </c>
      <c r="S18" s="26">
        <v>0.04</v>
      </c>
      <c r="T18" s="25">
        <v>0.11</v>
      </c>
      <c r="U18" s="6"/>
      <c r="V18" s="27">
        <f t="shared" ref="V18" si="7">E18/G18</f>
        <v>0.59782608695652173</v>
      </c>
      <c r="W18" s="27">
        <f t="shared" ref="W18" si="8">E18/H18</f>
        <v>2.185430463576159</v>
      </c>
      <c r="X18" s="27">
        <f t="shared" ref="X18" si="9">E18/(D18+I18)</f>
        <v>2.0245398773006134</v>
      </c>
      <c r="Y18" s="27">
        <f t="shared" ref="Y18" si="10">G18/H18</f>
        <v>3.6556291390728477</v>
      </c>
    </row>
    <row r="19" spans="1:25" ht="30" x14ac:dyDescent="0.25">
      <c r="A19" s="48" t="s">
        <v>84</v>
      </c>
      <c r="B19" s="53" t="s">
        <v>40</v>
      </c>
      <c r="C19" s="49" t="s">
        <v>39</v>
      </c>
      <c r="D19" s="59">
        <v>3.9</v>
      </c>
      <c r="E19" s="63">
        <v>3.28</v>
      </c>
      <c r="F19" s="49"/>
      <c r="G19" s="63">
        <v>2.59</v>
      </c>
      <c r="H19" s="59">
        <v>0.33</v>
      </c>
      <c r="I19" s="49"/>
      <c r="J19" s="49"/>
      <c r="K19" s="63">
        <v>0.75</v>
      </c>
      <c r="L19" s="49"/>
      <c r="M19" s="59">
        <v>0.46</v>
      </c>
      <c r="N19" s="48" t="str">
        <f t="shared" ref="N19:N25" si="11">A19</f>
        <v>06,11,2020</v>
      </c>
      <c r="O19" s="63">
        <v>93</v>
      </c>
      <c r="P19" s="63">
        <v>105</v>
      </c>
      <c r="Q19" s="63">
        <v>26</v>
      </c>
      <c r="R19" s="63">
        <v>26</v>
      </c>
      <c r="S19" s="63">
        <v>13.5</v>
      </c>
      <c r="T19" s="63">
        <v>1.75</v>
      </c>
      <c r="U19" s="34"/>
      <c r="V19" s="55">
        <f t="shared" ref="V19:V23" si="12">E19/G19</f>
        <v>1.2664092664092663</v>
      </c>
      <c r="W19" s="55">
        <f t="shared" ref="W19:W23" si="13">E19/H19</f>
        <v>9.9393939393939377</v>
      </c>
      <c r="X19" s="52">
        <f t="shared" ref="X19:X20" si="14">E19/D19</f>
        <v>0.84102564102564104</v>
      </c>
      <c r="Y19" s="55">
        <f t="shared" ref="Y19:Y23" si="15">G19/H19</f>
        <v>7.8484848484848477</v>
      </c>
    </row>
    <row r="20" spans="1:25" ht="30" x14ac:dyDescent="0.25">
      <c r="A20" s="48" t="s">
        <v>84</v>
      </c>
      <c r="B20" s="53" t="s">
        <v>41</v>
      </c>
      <c r="C20" s="49" t="s">
        <v>39</v>
      </c>
      <c r="D20" s="60">
        <v>3.3</v>
      </c>
      <c r="E20" s="60">
        <v>3.59</v>
      </c>
      <c r="F20" s="71"/>
      <c r="G20" s="60">
        <v>6.89</v>
      </c>
      <c r="H20" s="61">
        <v>0.54</v>
      </c>
      <c r="I20" s="71"/>
      <c r="J20" s="71"/>
      <c r="K20" s="60">
        <v>1.88</v>
      </c>
      <c r="L20" s="71"/>
      <c r="M20" s="60">
        <v>0.62</v>
      </c>
      <c r="N20" s="48" t="str">
        <f t="shared" si="11"/>
        <v>06,11,2020</v>
      </c>
      <c r="O20" s="60">
        <v>166</v>
      </c>
      <c r="P20" s="60">
        <v>185</v>
      </c>
      <c r="Q20" s="60">
        <v>24.5</v>
      </c>
      <c r="R20" s="60">
        <v>54</v>
      </c>
      <c r="S20" s="60">
        <v>10</v>
      </c>
      <c r="T20" s="60">
        <v>3.75</v>
      </c>
      <c r="U20" s="34"/>
      <c r="V20" s="55">
        <f t="shared" si="12"/>
        <v>0.52104499274310601</v>
      </c>
      <c r="W20" s="55">
        <f t="shared" si="13"/>
        <v>6.648148148148147</v>
      </c>
      <c r="X20" s="52">
        <f t="shared" si="14"/>
        <v>1.0878787878787879</v>
      </c>
      <c r="Y20" s="55">
        <f t="shared" si="15"/>
        <v>12.759259259259258</v>
      </c>
    </row>
    <row r="21" spans="1:25" x14ac:dyDescent="0.25">
      <c r="A21" s="23">
        <v>44159</v>
      </c>
      <c r="B21" s="37">
        <v>7.43</v>
      </c>
      <c r="C21" s="37">
        <v>5.19</v>
      </c>
      <c r="D21" s="37">
        <v>0</v>
      </c>
      <c r="E21" s="37">
        <v>498</v>
      </c>
      <c r="F21" s="37">
        <v>143</v>
      </c>
      <c r="G21" s="37">
        <v>636</v>
      </c>
      <c r="H21" s="38">
        <v>165</v>
      </c>
      <c r="I21" s="37">
        <v>153</v>
      </c>
      <c r="J21" s="37">
        <v>630</v>
      </c>
      <c r="K21" s="37">
        <v>567</v>
      </c>
      <c r="L21" s="37">
        <v>136</v>
      </c>
      <c r="M21" s="38">
        <v>0</v>
      </c>
      <c r="N21" s="23">
        <v>44159</v>
      </c>
      <c r="O21" s="69">
        <v>5.6</v>
      </c>
      <c r="P21" s="69">
        <v>1.4</v>
      </c>
      <c r="Q21" s="37">
        <v>2.14</v>
      </c>
      <c r="R21" s="37">
        <v>1.67</v>
      </c>
      <c r="S21" s="69">
        <v>0.64</v>
      </c>
      <c r="T21" s="69">
        <v>0.16</v>
      </c>
      <c r="U21" s="6"/>
      <c r="V21" s="30">
        <f t="shared" si="12"/>
        <v>0.78301886792452835</v>
      </c>
      <c r="W21" s="30">
        <f t="shared" si="13"/>
        <v>3.0181818181818181</v>
      </c>
      <c r="X21" s="30">
        <f t="shared" ref="X21" si="16">E21/(D21+I21)</f>
        <v>3.2549019607843137</v>
      </c>
      <c r="Y21" s="30">
        <f t="shared" si="15"/>
        <v>3.8545454545454545</v>
      </c>
    </row>
    <row r="22" spans="1:25" ht="30" x14ac:dyDescent="0.25">
      <c r="A22" s="83" t="s">
        <v>86</v>
      </c>
      <c r="B22" s="53" t="s">
        <v>40</v>
      </c>
      <c r="C22" s="49" t="s">
        <v>39</v>
      </c>
      <c r="D22" s="63">
        <v>3.4</v>
      </c>
      <c r="E22" s="63">
        <v>1.84</v>
      </c>
      <c r="F22" s="63"/>
      <c r="G22" s="63">
        <v>1.37</v>
      </c>
      <c r="H22" s="59">
        <v>0.25</v>
      </c>
      <c r="I22" s="63"/>
      <c r="J22" s="63"/>
      <c r="K22" s="63">
        <v>0.6</v>
      </c>
      <c r="L22" s="63"/>
      <c r="M22" s="63">
        <v>0.34</v>
      </c>
      <c r="N22" s="48" t="str">
        <f t="shared" si="11"/>
        <v>24,11,2020</v>
      </c>
      <c r="O22" s="63">
        <v>148</v>
      </c>
      <c r="P22" s="63">
        <v>55</v>
      </c>
      <c r="Q22" s="63">
        <v>19</v>
      </c>
      <c r="R22" s="63">
        <v>18</v>
      </c>
      <c r="S22" s="63">
        <v>9.5</v>
      </c>
      <c r="T22" s="63">
        <v>3.25</v>
      </c>
      <c r="U22" s="6"/>
      <c r="V22" s="55">
        <f t="shared" si="12"/>
        <v>1.3430656934306568</v>
      </c>
      <c r="W22" s="52">
        <f t="shared" si="13"/>
        <v>7.36</v>
      </c>
      <c r="X22" s="55">
        <f t="shared" ref="X22:X23" si="17">E22/(D22+I22)</f>
        <v>0.54117647058823537</v>
      </c>
      <c r="Y22" s="52">
        <f t="shared" si="15"/>
        <v>5.48</v>
      </c>
    </row>
    <row r="23" spans="1:25" ht="30" x14ac:dyDescent="0.25">
      <c r="A23" s="83" t="s">
        <v>86</v>
      </c>
      <c r="B23" s="53" t="s">
        <v>41</v>
      </c>
      <c r="C23" s="49" t="s">
        <v>39</v>
      </c>
      <c r="D23" s="60">
        <v>3.45</v>
      </c>
      <c r="E23" s="61">
        <v>2.68</v>
      </c>
      <c r="F23" s="60"/>
      <c r="G23" s="60">
        <v>4.72</v>
      </c>
      <c r="H23" s="61">
        <v>0.5</v>
      </c>
      <c r="I23" s="60"/>
      <c r="J23" s="60"/>
      <c r="K23" s="60">
        <v>2.34</v>
      </c>
      <c r="L23" s="60"/>
      <c r="M23" s="60">
        <v>0.62</v>
      </c>
      <c r="N23" s="48" t="str">
        <f t="shared" si="11"/>
        <v>24,11,2020</v>
      </c>
      <c r="O23" s="60">
        <v>183</v>
      </c>
      <c r="P23" s="60">
        <v>176</v>
      </c>
      <c r="Q23" s="60">
        <v>10.5</v>
      </c>
      <c r="R23" s="60">
        <v>60</v>
      </c>
      <c r="S23" s="60">
        <v>6</v>
      </c>
      <c r="T23" s="60">
        <v>5.5</v>
      </c>
      <c r="U23" s="6"/>
      <c r="V23" s="55">
        <f t="shared" si="12"/>
        <v>0.56779661016949157</v>
      </c>
      <c r="W23" s="52">
        <f t="shared" si="13"/>
        <v>5.36</v>
      </c>
      <c r="X23" s="55">
        <f t="shared" si="17"/>
        <v>0.77681159420289858</v>
      </c>
      <c r="Y23" s="52">
        <f t="shared" si="15"/>
        <v>9.44</v>
      </c>
    </row>
    <row r="24" spans="1:25" ht="30" x14ac:dyDescent="0.25">
      <c r="A24" s="48" t="s">
        <v>88</v>
      </c>
      <c r="B24" s="53" t="s">
        <v>40</v>
      </c>
      <c r="C24" s="49" t="s">
        <v>39</v>
      </c>
      <c r="D24" s="74">
        <v>3.45</v>
      </c>
      <c r="E24" s="74">
        <v>2.81</v>
      </c>
      <c r="F24" s="74"/>
      <c r="G24" s="74">
        <v>1.73</v>
      </c>
      <c r="H24" s="74">
        <v>0.25</v>
      </c>
      <c r="I24" s="74"/>
      <c r="J24" s="74"/>
      <c r="K24" s="74">
        <v>0.82</v>
      </c>
      <c r="L24" s="74"/>
      <c r="M24" s="74">
        <v>0.4</v>
      </c>
      <c r="N24" s="48" t="str">
        <f t="shared" si="11"/>
        <v>09,12,2020</v>
      </c>
      <c r="O24" s="74">
        <v>129</v>
      </c>
      <c r="P24" s="74">
        <v>70</v>
      </c>
      <c r="Q24" s="74">
        <v>18.5</v>
      </c>
      <c r="R24" s="74">
        <v>28</v>
      </c>
      <c r="S24" s="74">
        <v>10.5</v>
      </c>
      <c r="T24" s="74">
        <v>3</v>
      </c>
      <c r="V24" s="55">
        <f t="shared" ref="V24:V27" si="18">E24/G24</f>
        <v>1.624277456647399</v>
      </c>
      <c r="W24" s="96">
        <f t="shared" ref="W24:W27" si="19">E24/H24</f>
        <v>11.24</v>
      </c>
      <c r="X24" s="55">
        <f t="shared" ref="X24:X27" si="20">E24/(D24+I24)</f>
        <v>0.8144927536231884</v>
      </c>
      <c r="Y24" s="96">
        <f t="shared" ref="Y24:Y27" si="21">G24/H24</f>
        <v>6.92</v>
      </c>
    </row>
    <row r="25" spans="1:25" ht="30" x14ac:dyDescent="0.25">
      <c r="A25" s="48" t="s">
        <v>88</v>
      </c>
      <c r="B25" s="53" t="s">
        <v>41</v>
      </c>
      <c r="C25" s="49" t="s">
        <v>39</v>
      </c>
      <c r="D25" s="74">
        <v>3.1</v>
      </c>
      <c r="E25" s="74">
        <v>4.2</v>
      </c>
      <c r="F25" s="74"/>
      <c r="G25" s="74">
        <v>6.49</v>
      </c>
      <c r="H25" s="75">
        <v>0.35</v>
      </c>
      <c r="I25" s="74"/>
      <c r="J25" s="74"/>
      <c r="K25" s="74">
        <v>2.75</v>
      </c>
      <c r="L25" s="74"/>
      <c r="M25" s="74">
        <v>0.63</v>
      </c>
      <c r="N25" s="48" t="str">
        <f t="shared" si="11"/>
        <v>09,12,2020</v>
      </c>
      <c r="O25" s="74">
        <v>142</v>
      </c>
      <c r="P25" s="74">
        <v>150</v>
      </c>
      <c r="Q25" s="76">
        <v>10</v>
      </c>
      <c r="R25" s="74">
        <v>62</v>
      </c>
      <c r="S25" s="74">
        <v>5.5</v>
      </c>
      <c r="T25" s="74">
        <v>4.8</v>
      </c>
      <c r="V25" s="55">
        <f t="shared" si="18"/>
        <v>0.64714946070878276</v>
      </c>
      <c r="W25" s="96">
        <f t="shared" si="19"/>
        <v>12.000000000000002</v>
      </c>
      <c r="X25" s="55">
        <f t="shared" si="20"/>
        <v>1.3548387096774195</v>
      </c>
      <c r="Y25" s="96">
        <f t="shared" si="21"/>
        <v>18.542857142857144</v>
      </c>
    </row>
    <row r="26" spans="1:25" s="120" customFormat="1" x14ac:dyDescent="0.25">
      <c r="A26" s="112" t="s">
        <v>89</v>
      </c>
      <c r="B26" s="40">
        <v>7.36</v>
      </c>
      <c r="C26" s="40">
        <v>4.78</v>
      </c>
      <c r="D26" s="40">
        <v>0</v>
      </c>
      <c r="E26" s="40">
        <v>273</v>
      </c>
      <c r="F26" s="40">
        <v>121</v>
      </c>
      <c r="G26" s="40">
        <v>596</v>
      </c>
      <c r="H26" s="43">
        <v>156</v>
      </c>
      <c r="I26" s="40">
        <v>176</v>
      </c>
      <c r="J26" s="40">
        <v>660</v>
      </c>
      <c r="K26" s="40">
        <v>473</v>
      </c>
      <c r="L26" s="40">
        <v>95</v>
      </c>
      <c r="M26" s="40">
        <v>0</v>
      </c>
      <c r="N26" s="112" t="str">
        <f>A26</f>
        <v>15,12,2020</v>
      </c>
      <c r="O26" s="40">
        <v>4.12</v>
      </c>
      <c r="P26" s="40">
        <v>0.36</v>
      </c>
      <c r="Q26" s="40">
        <v>1.44</v>
      </c>
      <c r="R26" s="40">
        <v>1.32</v>
      </c>
      <c r="S26" s="42">
        <v>0.05</v>
      </c>
      <c r="T26" s="40">
        <v>0.13</v>
      </c>
      <c r="U26" s="119"/>
      <c r="V26" s="93">
        <f t="shared" si="18"/>
        <v>0.45805369127516776</v>
      </c>
      <c r="W26" s="91">
        <f t="shared" si="19"/>
        <v>1.75</v>
      </c>
      <c r="X26" s="91">
        <f t="shared" si="20"/>
        <v>1.5511363636363635</v>
      </c>
      <c r="Y26" s="91">
        <f t="shared" si="21"/>
        <v>3.8205128205128207</v>
      </c>
    </row>
    <row r="27" spans="1:25" x14ac:dyDescent="0.25">
      <c r="A27" s="23">
        <v>44200</v>
      </c>
      <c r="B27" s="37">
        <v>7.07</v>
      </c>
      <c r="C27" s="37">
        <v>4.76</v>
      </c>
      <c r="D27" s="37">
        <v>0</v>
      </c>
      <c r="E27" s="37">
        <v>260</v>
      </c>
      <c r="F27" s="37">
        <v>89</v>
      </c>
      <c r="G27" s="37">
        <v>600</v>
      </c>
      <c r="H27" s="38">
        <v>138</v>
      </c>
      <c r="I27" s="37">
        <v>285</v>
      </c>
      <c r="J27" s="37">
        <v>500</v>
      </c>
      <c r="K27" s="37">
        <v>353</v>
      </c>
      <c r="L27" s="37">
        <v>38</v>
      </c>
      <c r="M27" s="146">
        <v>0</v>
      </c>
      <c r="N27" s="23">
        <v>44200</v>
      </c>
      <c r="O27" s="69">
        <v>2.93</v>
      </c>
      <c r="P27" s="37">
        <v>0.28000000000000003</v>
      </c>
      <c r="Q27" s="37">
        <v>1.34</v>
      </c>
      <c r="R27" s="37">
        <v>1.17</v>
      </c>
      <c r="S27" s="69">
        <v>0.1</v>
      </c>
      <c r="T27" s="37">
        <v>7.0000000000000007E-2</v>
      </c>
      <c r="U27" s="6"/>
      <c r="V27" s="30">
        <f t="shared" si="18"/>
        <v>0.43333333333333335</v>
      </c>
      <c r="W27" s="30">
        <f t="shared" si="19"/>
        <v>1.8840579710144927</v>
      </c>
      <c r="X27" s="30">
        <f t="shared" si="20"/>
        <v>0.91228070175438591</v>
      </c>
      <c r="Y27" s="30">
        <f t="shared" si="21"/>
        <v>4.3478260869565215</v>
      </c>
    </row>
    <row r="28" spans="1:25" ht="30" x14ac:dyDescent="0.25">
      <c r="A28" s="48" t="s">
        <v>93</v>
      </c>
      <c r="B28" s="53" t="s">
        <v>40</v>
      </c>
      <c r="C28" s="49" t="s">
        <v>39</v>
      </c>
      <c r="D28" s="75">
        <v>3.5</v>
      </c>
      <c r="E28" s="75">
        <v>3.08</v>
      </c>
      <c r="F28" s="75"/>
      <c r="G28" s="75">
        <v>1.51</v>
      </c>
      <c r="H28" s="75">
        <v>0.25</v>
      </c>
      <c r="I28" s="75"/>
      <c r="J28" s="75"/>
      <c r="K28" s="75">
        <v>0.63</v>
      </c>
      <c r="L28" s="75"/>
      <c r="M28" s="75">
        <v>0.38</v>
      </c>
      <c r="N28" s="48" t="str">
        <f>A28</f>
        <v>20,01,2021</v>
      </c>
      <c r="O28" s="74">
        <v>135</v>
      </c>
      <c r="P28" s="74">
        <v>59</v>
      </c>
      <c r="Q28" s="74">
        <v>18.5</v>
      </c>
      <c r="R28" s="74">
        <v>24</v>
      </c>
      <c r="S28" s="74">
        <v>12.5</v>
      </c>
      <c r="T28" s="75">
        <v>3.25</v>
      </c>
      <c r="V28" s="52">
        <f t="shared" ref="V28:V30" si="22">E28/G28</f>
        <v>2.0397350993377485</v>
      </c>
      <c r="W28" s="52">
        <f t="shared" ref="W28:W30" si="23">E28/H28</f>
        <v>12.32</v>
      </c>
      <c r="X28" s="52">
        <f t="shared" ref="X28:X30" si="24">E28/(D28+I28)</f>
        <v>0.88</v>
      </c>
      <c r="Y28" s="52">
        <f t="shared" ref="Y28:Y30" si="25">G28/H28</f>
        <v>6.04</v>
      </c>
    </row>
    <row r="29" spans="1:25" ht="30" x14ac:dyDescent="0.25">
      <c r="A29" s="48" t="s">
        <v>93</v>
      </c>
      <c r="B29" s="53" t="s">
        <v>41</v>
      </c>
      <c r="C29" s="49" t="s">
        <v>39</v>
      </c>
      <c r="D29" s="75">
        <v>3.15</v>
      </c>
      <c r="E29" s="75">
        <v>6.03</v>
      </c>
      <c r="F29" s="75"/>
      <c r="G29" s="75">
        <v>6.06</v>
      </c>
      <c r="H29" s="75">
        <v>0.43</v>
      </c>
      <c r="I29" s="75"/>
      <c r="J29" s="75"/>
      <c r="K29" s="75">
        <v>2.88</v>
      </c>
      <c r="L29" s="75"/>
      <c r="M29" s="75">
        <v>0.72</v>
      </c>
      <c r="N29" s="48" t="str">
        <f>A29</f>
        <v>20,01,2021</v>
      </c>
      <c r="O29" s="74">
        <v>293</v>
      </c>
      <c r="P29" s="74">
        <v>185</v>
      </c>
      <c r="Q29" s="74">
        <v>12.5</v>
      </c>
      <c r="R29" s="74">
        <v>60</v>
      </c>
      <c r="S29" s="74">
        <v>7.5</v>
      </c>
      <c r="T29" s="75">
        <v>5.25</v>
      </c>
      <c r="V29" s="52">
        <f t="shared" si="22"/>
        <v>0.99504950495049516</v>
      </c>
      <c r="W29" s="52">
        <f t="shared" si="23"/>
        <v>14.023255813953488</v>
      </c>
      <c r="X29" s="52">
        <f t="shared" si="24"/>
        <v>1.9142857142857144</v>
      </c>
      <c r="Y29" s="52">
        <f t="shared" si="25"/>
        <v>14.093023255813954</v>
      </c>
    </row>
    <row r="30" spans="1:25" x14ac:dyDescent="0.25">
      <c r="A30" s="23">
        <v>44223</v>
      </c>
      <c r="B30" s="26">
        <v>6.85</v>
      </c>
      <c r="C30" s="26">
        <v>4.55</v>
      </c>
      <c r="D30" s="26">
        <v>0</v>
      </c>
      <c r="E30" s="26">
        <v>384</v>
      </c>
      <c r="F30" s="26">
        <v>86</v>
      </c>
      <c r="G30" s="90">
        <v>520</v>
      </c>
      <c r="H30" s="92">
        <v>117</v>
      </c>
      <c r="I30" s="90">
        <v>232</v>
      </c>
      <c r="J30" s="90">
        <v>436</v>
      </c>
      <c r="K30" s="90">
        <v>350</v>
      </c>
      <c r="L30" s="26">
        <v>57</v>
      </c>
      <c r="M30" s="150">
        <v>5.7</v>
      </c>
      <c r="N30" s="23">
        <v>44223</v>
      </c>
      <c r="O30" s="25">
        <v>2.09</v>
      </c>
      <c r="P30" s="26">
        <v>0</v>
      </c>
      <c r="Q30" s="25">
        <v>0.85399999999999998</v>
      </c>
      <c r="R30" s="26">
        <v>1.1599999999999999</v>
      </c>
      <c r="S30" s="25">
        <v>1.4999999999999999E-2</v>
      </c>
      <c r="T30" s="25">
        <v>0.1</v>
      </c>
      <c r="U30" s="6"/>
      <c r="V30" s="27">
        <f t="shared" si="22"/>
        <v>0.7384615384615385</v>
      </c>
      <c r="W30" s="27">
        <f t="shared" si="23"/>
        <v>3.2820512820512819</v>
      </c>
      <c r="X30" s="27">
        <f t="shared" si="24"/>
        <v>1.6551724137931034</v>
      </c>
      <c r="Y30" s="27">
        <f t="shared" si="25"/>
        <v>4.4444444444444446</v>
      </c>
    </row>
    <row r="31" spans="1:25" ht="30" x14ac:dyDescent="0.25">
      <c r="A31" s="48" t="s">
        <v>94</v>
      </c>
      <c r="B31" s="53" t="s">
        <v>40</v>
      </c>
      <c r="C31" s="49" t="s">
        <v>39</v>
      </c>
      <c r="D31" s="75">
        <v>3.7</v>
      </c>
      <c r="E31" s="75">
        <v>5.41</v>
      </c>
      <c r="F31" s="75"/>
      <c r="G31" s="75">
        <v>3.94</v>
      </c>
      <c r="H31" s="75">
        <v>0.36</v>
      </c>
      <c r="I31" s="75"/>
      <c r="J31" s="75"/>
      <c r="K31" s="75">
        <v>1.1499999999999999</v>
      </c>
      <c r="L31" s="75"/>
      <c r="M31" s="75">
        <v>0.36</v>
      </c>
      <c r="N31" s="48" t="str">
        <f>A31</f>
        <v>09,02,2021</v>
      </c>
      <c r="O31" s="74">
        <v>169</v>
      </c>
      <c r="P31" s="74">
        <v>98</v>
      </c>
      <c r="Q31" s="74">
        <v>14.5</v>
      </c>
      <c r="R31" s="74">
        <v>58</v>
      </c>
      <c r="S31" s="74">
        <v>15.5</v>
      </c>
      <c r="T31" s="75">
        <v>1.63</v>
      </c>
      <c r="V31" s="52">
        <f t="shared" ref="V31:V33" si="26">E31/G31</f>
        <v>1.3730964467005076</v>
      </c>
      <c r="W31" s="52">
        <f t="shared" ref="W31:W33" si="27">E31/H31</f>
        <v>15.027777777777779</v>
      </c>
      <c r="X31" s="52">
        <f t="shared" ref="X31:X33" si="28">E31/(D31+I31)</f>
        <v>1.4621621621621621</v>
      </c>
      <c r="Y31" s="52">
        <f t="shared" ref="Y31:Y33" si="29">G31/H31</f>
        <v>10.944444444444445</v>
      </c>
    </row>
    <row r="32" spans="1:25" ht="30" x14ac:dyDescent="0.25">
      <c r="A32" s="48" t="s">
        <v>94</v>
      </c>
      <c r="B32" s="53" t="s">
        <v>41</v>
      </c>
      <c r="C32" s="49" t="s">
        <v>39</v>
      </c>
      <c r="D32" s="75">
        <v>3.45</v>
      </c>
      <c r="E32" s="75">
        <v>8.9600000000000009</v>
      </c>
      <c r="F32" s="75"/>
      <c r="G32" s="75">
        <v>8.6199999999999992</v>
      </c>
      <c r="H32" s="75">
        <v>0.45</v>
      </c>
      <c r="I32" s="75"/>
      <c r="J32" s="75"/>
      <c r="K32" s="75">
        <v>3</v>
      </c>
      <c r="L32" s="75"/>
      <c r="M32" s="75">
        <v>0.81</v>
      </c>
      <c r="N32" s="48" t="str">
        <f>A32</f>
        <v>09,02,2021</v>
      </c>
      <c r="O32" s="74">
        <v>460</v>
      </c>
      <c r="P32" s="74">
        <v>315</v>
      </c>
      <c r="Q32" s="74">
        <v>50.5</v>
      </c>
      <c r="R32" s="74">
        <v>87</v>
      </c>
      <c r="S32" s="74">
        <v>22</v>
      </c>
      <c r="T32" s="75">
        <v>4.75</v>
      </c>
      <c r="V32" s="52">
        <f t="shared" si="26"/>
        <v>1.0394431554524364</v>
      </c>
      <c r="W32" s="52">
        <f t="shared" si="27"/>
        <v>19.911111111111111</v>
      </c>
      <c r="X32" s="52">
        <f t="shared" si="28"/>
        <v>2.5971014492753626</v>
      </c>
      <c r="Y32" s="52">
        <f t="shared" si="29"/>
        <v>19.155555555555555</v>
      </c>
    </row>
    <row r="33" spans="1:25" x14ac:dyDescent="0.25">
      <c r="A33" s="23">
        <v>44237</v>
      </c>
      <c r="B33" s="40">
        <v>6.89</v>
      </c>
      <c r="C33" s="40">
        <v>4.66</v>
      </c>
      <c r="D33" s="40">
        <v>0</v>
      </c>
      <c r="E33" s="43">
        <v>369</v>
      </c>
      <c r="F33" s="40">
        <v>90</v>
      </c>
      <c r="G33" s="40">
        <v>508</v>
      </c>
      <c r="H33" s="43">
        <v>124</v>
      </c>
      <c r="I33" s="40">
        <v>234</v>
      </c>
      <c r="J33" s="40">
        <v>476</v>
      </c>
      <c r="K33" s="40">
        <v>370</v>
      </c>
      <c r="L33" s="40">
        <v>65</v>
      </c>
      <c r="M33" s="152">
        <v>0</v>
      </c>
      <c r="N33" s="23">
        <v>44237</v>
      </c>
      <c r="O33" s="37">
        <v>2.57</v>
      </c>
      <c r="P33" s="37">
        <v>0.32</v>
      </c>
      <c r="Q33" s="37">
        <v>1.32</v>
      </c>
      <c r="R33" s="37">
        <v>1.04</v>
      </c>
      <c r="S33" s="153">
        <v>3.0000000000000001E-3</v>
      </c>
      <c r="T33" s="69">
        <v>0.1</v>
      </c>
      <c r="U33" s="6"/>
      <c r="V33" s="69">
        <f t="shared" si="26"/>
        <v>0.72637795275590555</v>
      </c>
      <c r="W33" s="30">
        <f t="shared" si="27"/>
        <v>2.975806451612903</v>
      </c>
      <c r="X33" s="30">
        <f t="shared" si="28"/>
        <v>1.5769230769230769</v>
      </c>
      <c r="Y33" s="30">
        <f t="shared" si="29"/>
        <v>4.096774193548387</v>
      </c>
    </row>
    <row r="34" spans="1:25" ht="30" x14ac:dyDescent="0.25">
      <c r="A34" s="48" t="s">
        <v>109</v>
      </c>
      <c r="B34" s="53" t="s">
        <v>40</v>
      </c>
      <c r="C34" s="49" t="s">
        <v>39</v>
      </c>
      <c r="D34" s="75">
        <v>3.9</v>
      </c>
      <c r="E34" s="75">
        <v>3.5</v>
      </c>
      <c r="F34" s="75"/>
      <c r="G34" s="75">
        <v>1.86</v>
      </c>
      <c r="H34" s="75">
        <v>0.3</v>
      </c>
      <c r="I34" s="75"/>
      <c r="J34" s="75"/>
      <c r="K34" s="75">
        <v>1.1000000000000001</v>
      </c>
      <c r="L34" s="75"/>
      <c r="M34" s="75">
        <v>0.37</v>
      </c>
      <c r="N34" s="48" t="str">
        <f>A34</f>
        <v>24,02,2021</v>
      </c>
      <c r="O34" s="74">
        <v>120</v>
      </c>
      <c r="P34" s="74">
        <v>74</v>
      </c>
      <c r="Q34" s="74">
        <v>21.5</v>
      </c>
      <c r="R34" s="74">
        <v>32</v>
      </c>
      <c r="S34" s="74">
        <v>21</v>
      </c>
      <c r="T34" s="75">
        <v>2</v>
      </c>
      <c r="V34" s="52">
        <f t="shared" ref="V34:V36" si="30">E34/G34</f>
        <v>1.8817204301075268</v>
      </c>
      <c r="W34" s="52">
        <f t="shared" ref="W34:W36" si="31">E34/H34</f>
        <v>11.666666666666668</v>
      </c>
      <c r="X34" s="52">
        <f t="shared" ref="X34:X36" si="32">E34/(D34+I34)</f>
        <v>0.89743589743589747</v>
      </c>
      <c r="Y34" s="52">
        <f t="shared" ref="Y34:Y36" si="33">G34/H34</f>
        <v>6.2</v>
      </c>
    </row>
    <row r="35" spans="1:25" ht="30" x14ac:dyDescent="0.25">
      <c r="A35" s="48" t="s">
        <v>109</v>
      </c>
      <c r="B35" s="53" t="s">
        <v>41</v>
      </c>
      <c r="C35" s="49" t="s">
        <v>39</v>
      </c>
      <c r="D35" s="75">
        <v>3.3</v>
      </c>
      <c r="E35" s="75">
        <v>5.99</v>
      </c>
      <c r="F35" s="75"/>
      <c r="G35" s="75">
        <v>6.29</v>
      </c>
      <c r="H35" s="75">
        <v>0.38</v>
      </c>
      <c r="I35" s="75"/>
      <c r="J35" s="75"/>
      <c r="K35" s="75">
        <v>2.88</v>
      </c>
      <c r="L35" s="75"/>
      <c r="M35" s="75">
        <v>0.78</v>
      </c>
      <c r="N35" s="48" t="str">
        <f>A35</f>
        <v>24,02,2021</v>
      </c>
      <c r="O35" s="74">
        <v>220</v>
      </c>
      <c r="P35" s="74">
        <v>155</v>
      </c>
      <c r="Q35" s="74">
        <v>17.5</v>
      </c>
      <c r="R35" s="74">
        <v>102</v>
      </c>
      <c r="S35" s="74">
        <v>15</v>
      </c>
      <c r="T35" s="75">
        <v>3.5</v>
      </c>
      <c r="V35" s="52">
        <f t="shared" si="30"/>
        <v>0.95230524642289349</v>
      </c>
      <c r="W35" s="52">
        <f t="shared" si="31"/>
        <v>15.763157894736842</v>
      </c>
      <c r="X35" s="52">
        <f t="shared" si="32"/>
        <v>1.8151515151515154</v>
      </c>
      <c r="Y35" s="52">
        <f t="shared" si="33"/>
        <v>16.55263157894737</v>
      </c>
    </row>
    <row r="36" spans="1:25" x14ac:dyDescent="0.25">
      <c r="A36" s="23">
        <v>44265</v>
      </c>
      <c r="B36" s="90">
        <v>6.73</v>
      </c>
      <c r="C36" s="90">
        <v>5.59</v>
      </c>
      <c r="D36" s="90">
        <v>0</v>
      </c>
      <c r="E36" s="90">
        <v>290</v>
      </c>
      <c r="F36" s="90">
        <v>132</v>
      </c>
      <c r="G36" s="90">
        <v>880</v>
      </c>
      <c r="H36" s="92">
        <v>284</v>
      </c>
      <c r="I36" s="90">
        <v>504</v>
      </c>
      <c r="J36" s="90">
        <v>730</v>
      </c>
      <c r="K36" s="90">
        <v>400</v>
      </c>
      <c r="L36" s="90">
        <v>46</v>
      </c>
      <c r="M36" s="90">
        <v>0</v>
      </c>
      <c r="N36" s="23">
        <v>44265</v>
      </c>
      <c r="O36" s="26">
        <v>3.82</v>
      </c>
      <c r="P36" s="26">
        <v>0</v>
      </c>
      <c r="Q36" s="25">
        <v>1.34</v>
      </c>
      <c r="R36" s="26">
        <v>1.55</v>
      </c>
      <c r="S36" s="26">
        <v>0.45</v>
      </c>
      <c r="T36" s="25">
        <v>0.1</v>
      </c>
      <c r="U36" s="6"/>
      <c r="V36" s="27">
        <f t="shared" si="30"/>
        <v>0.32954545454545453</v>
      </c>
      <c r="W36" s="27">
        <f t="shared" si="31"/>
        <v>1.0211267605633803</v>
      </c>
      <c r="X36" s="27">
        <f t="shared" si="32"/>
        <v>0.57539682539682535</v>
      </c>
      <c r="Y36" s="27">
        <f t="shared" si="33"/>
        <v>3.0985915492957745</v>
      </c>
    </row>
    <row r="37" spans="1:25" ht="30" x14ac:dyDescent="0.25">
      <c r="A37" s="48" t="s">
        <v>112</v>
      </c>
      <c r="B37" s="53" t="s">
        <v>40</v>
      </c>
      <c r="C37" s="49" t="s">
        <v>39</v>
      </c>
      <c r="D37" s="75">
        <v>3.9</v>
      </c>
      <c r="E37" s="75">
        <v>4.37</v>
      </c>
      <c r="F37" s="75"/>
      <c r="G37" s="75">
        <v>1.73</v>
      </c>
      <c r="H37" s="75">
        <v>0.27</v>
      </c>
      <c r="I37" s="75"/>
      <c r="J37" s="75"/>
      <c r="K37" s="75">
        <v>1.1000000000000001</v>
      </c>
      <c r="L37" s="75"/>
      <c r="M37" s="75">
        <v>0.37</v>
      </c>
      <c r="N37" s="48" t="str">
        <f>A37</f>
        <v>11,03,2021</v>
      </c>
      <c r="O37" s="74">
        <v>141</v>
      </c>
      <c r="P37" s="74">
        <v>68</v>
      </c>
      <c r="Q37" s="74">
        <v>15.5</v>
      </c>
      <c r="R37" s="74">
        <v>25</v>
      </c>
      <c r="S37" s="74">
        <v>12</v>
      </c>
      <c r="T37" s="75">
        <v>2.75</v>
      </c>
      <c r="V37" s="52">
        <f t="shared" ref="V37:V41" si="34">E37/G37</f>
        <v>2.5260115606936417</v>
      </c>
      <c r="W37" s="52">
        <f t="shared" ref="W37:W41" si="35">E37/H37</f>
        <v>16.185185185185183</v>
      </c>
      <c r="X37" s="52">
        <f t="shared" ref="X37:X41" si="36">E37/(D37+I37)</f>
        <v>1.1205128205128205</v>
      </c>
      <c r="Y37" s="52">
        <f t="shared" ref="Y37:Y41" si="37">G37/H37</f>
        <v>6.4074074074074066</v>
      </c>
    </row>
    <row r="38" spans="1:25" ht="30" x14ac:dyDescent="0.25">
      <c r="A38" s="48" t="s">
        <v>112</v>
      </c>
      <c r="B38" s="53" t="s">
        <v>41</v>
      </c>
      <c r="C38" s="49" t="s">
        <v>39</v>
      </c>
      <c r="D38" s="75">
        <v>3.35</v>
      </c>
      <c r="E38" s="75">
        <v>6.42</v>
      </c>
      <c r="F38" s="75"/>
      <c r="G38" s="75">
        <v>6.64</v>
      </c>
      <c r="H38" s="75">
        <v>0.38</v>
      </c>
      <c r="I38" s="75"/>
      <c r="J38" s="75"/>
      <c r="K38" s="75">
        <v>2.75</v>
      </c>
      <c r="L38" s="75"/>
      <c r="M38" s="75">
        <v>0.78</v>
      </c>
      <c r="N38" s="48" t="str">
        <f>A38</f>
        <v>11,03,2021</v>
      </c>
      <c r="O38" s="74">
        <v>242</v>
      </c>
      <c r="P38" s="74">
        <v>190</v>
      </c>
      <c r="Q38" s="74">
        <v>15.5</v>
      </c>
      <c r="R38" s="74">
        <v>80</v>
      </c>
      <c r="S38" s="74">
        <v>10</v>
      </c>
      <c r="T38" s="75">
        <v>5.75</v>
      </c>
      <c r="V38" s="52">
        <f t="shared" si="34"/>
        <v>0.9668674698795181</v>
      </c>
      <c r="W38" s="52">
        <f t="shared" si="35"/>
        <v>16.894736842105264</v>
      </c>
      <c r="X38" s="52">
        <f t="shared" si="36"/>
        <v>1.9164179104477612</v>
      </c>
      <c r="Y38" s="52">
        <f t="shared" si="37"/>
        <v>17.473684210526315</v>
      </c>
    </row>
    <row r="39" spans="1:25" x14ac:dyDescent="0.25">
      <c r="A39" s="23">
        <v>44279</v>
      </c>
      <c r="B39" s="37">
        <v>7.08</v>
      </c>
      <c r="C39" s="37">
        <v>4.71</v>
      </c>
      <c r="D39" s="37">
        <v>0</v>
      </c>
      <c r="E39" s="37">
        <v>105</v>
      </c>
      <c r="F39" s="37">
        <v>104</v>
      </c>
      <c r="G39" s="37">
        <v>650</v>
      </c>
      <c r="H39" s="38">
        <v>208</v>
      </c>
      <c r="I39" s="37">
        <v>365</v>
      </c>
      <c r="J39" s="37">
        <v>650</v>
      </c>
      <c r="K39" s="37">
        <v>227</v>
      </c>
      <c r="L39" s="37">
        <v>52</v>
      </c>
      <c r="M39" s="37">
        <v>0.82</v>
      </c>
      <c r="N39" s="23">
        <v>44279</v>
      </c>
      <c r="O39" s="69">
        <v>3.1</v>
      </c>
      <c r="P39" s="37">
        <v>0.72</v>
      </c>
      <c r="Q39" s="37">
        <v>1.48</v>
      </c>
      <c r="R39" s="37">
        <v>1.36</v>
      </c>
      <c r="S39" s="37">
        <v>0.12</v>
      </c>
      <c r="T39" s="37">
        <v>0.13</v>
      </c>
      <c r="U39" s="6"/>
      <c r="V39" s="69">
        <f t="shared" si="34"/>
        <v>0.16153846153846155</v>
      </c>
      <c r="W39" s="30">
        <f t="shared" si="35"/>
        <v>0.50480769230769229</v>
      </c>
      <c r="X39" s="30">
        <f t="shared" si="36"/>
        <v>0.28767123287671231</v>
      </c>
      <c r="Y39" s="30">
        <f t="shared" si="37"/>
        <v>3.125</v>
      </c>
    </row>
    <row r="40" spans="1:25" ht="30" x14ac:dyDescent="0.25">
      <c r="A40" s="48" t="s">
        <v>115</v>
      </c>
      <c r="B40" s="53" t="s">
        <v>40</v>
      </c>
      <c r="C40" s="49" t="s">
        <v>39</v>
      </c>
      <c r="D40" s="74">
        <v>4.05</v>
      </c>
      <c r="E40" s="75">
        <v>3.49</v>
      </c>
      <c r="F40" s="74"/>
      <c r="G40" s="74">
        <v>1.46</v>
      </c>
      <c r="H40" s="74">
        <v>0.21</v>
      </c>
      <c r="I40" s="74"/>
      <c r="J40" s="74"/>
      <c r="K40" s="75">
        <v>0.9</v>
      </c>
      <c r="L40" s="74"/>
      <c r="M40" s="74">
        <v>0.43</v>
      </c>
      <c r="N40" s="48" t="str">
        <f>A40</f>
        <v>24,03,2021</v>
      </c>
      <c r="O40" s="74">
        <v>80</v>
      </c>
      <c r="P40" s="74">
        <v>38</v>
      </c>
      <c r="Q40" s="74">
        <v>19</v>
      </c>
      <c r="R40" s="74">
        <v>24</v>
      </c>
      <c r="S40" s="74">
        <v>8.5</v>
      </c>
      <c r="T40" s="74">
        <v>2.25</v>
      </c>
      <c r="V40" s="111">
        <f t="shared" si="34"/>
        <v>2.3904109589041096</v>
      </c>
      <c r="W40" s="111">
        <f t="shared" si="35"/>
        <v>16.61904761904762</v>
      </c>
      <c r="X40" s="111">
        <f t="shared" si="36"/>
        <v>0.86172839506172849</v>
      </c>
      <c r="Y40" s="111">
        <f t="shared" si="37"/>
        <v>6.9523809523809526</v>
      </c>
    </row>
    <row r="41" spans="1:25" ht="30" x14ac:dyDescent="0.25">
      <c r="A41" s="48" t="s">
        <v>115</v>
      </c>
      <c r="B41" s="53" t="s">
        <v>41</v>
      </c>
      <c r="C41" s="49" t="s">
        <v>39</v>
      </c>
      <c r="D41" s="75">
        <v>3.45</v>
      </c>
      <c r="E41" s="74">
        <v>5.25</v>
      </c>
      <c r="F41" s="74"/>
      <c r="G41" s="74">
        <v>5.0999999999999996</v>
      </c>
      <c r="H41" s="74">
        <v>0.24</v>
      </c>
      <c r="I41" s="74"/>
      <c r="J41" s="74"/>
      <c r="K41" s="74">
        <v>2.75</v>
      </c>
      <c r="L41" s="74"/>
      <c r="M41" s="74">
        <v>0.65</v>
      </c>
      <c r="N41" s="48" t="str">
        <f>A41</f>
        <v>24,03,2021</v>
      </c>
      <c r="O41" s="74">
        <v>200</v>
      </c>
      <c r="P41" s="74">
        <v>102</v>
      </c>
      <c r="Q41" s="74">
        <v>11.5</v>
      </c>
      <c r="R41" s="74">
        <v>60</v>
      </c>
      <c r="S41" s="74">
        <v>5.5</v>
      </c>
      <c r="T41" s="74">
        <v>4.25</v>
      </c>
      <c r="V41" s="111">
        <f t="shared" si="34"/>
        <v>1.0294117647058825</v>
      </c>
      <c r="W41" s="111">
        <f t="shared" si="35"/>
        <v>21.875</v>
      </c>
      <c r="X41" s="111">
        <f t="shared" si="36"/>
        <v>1.5217391304347825</v>
      </c>
      <c r="Y41" s="111">
        <f t="shared" si="37"/>
        <v>21.25</v>
      </c>
    </row>
    <row r="42" spans="1:25" ht="30" x14ac:dyDescent="0.25">
      <c r="A42" s="48" t="s">
        <v>117</v>
      </c>
      <c r="B42" s="53" t="s">
        <v>40</v>
      </c>
      <c r="C42" s="49" t="s">
        <v>39</v>
      </c>
      <c r="D42" s="74">
        <v>4.45</v>
      </c>
      <c r="E42" s="75">
        <v>3.9</v>
      </c>
      <c r="F42" s="74"/>
      <c r="G42" s="74">
        <v>1.96</v>
      </c>
      <c r="H42" s="74">
        <v>0.31</v>
      </c>
      <c r="I42" s="74"/>
      <c r="J42" s="74"/>
      <c r="K42" s="75">
        <v>1</v>
      </c>
      <c r="L42" s="74"/>
      <c r="M42" s="74">
        <v>0.43</v>
      </c>
      <c r="N42" s="48" t="str">
        <f>A42</f>
        <v>07,04,2021</v>
      </c>
      <c r="O42" s="74">
        <v>98</v>
      </c>
      <c r="P42" s="74">
        <v>59</v>
      </c>
      <c r="Q42" s="74">
        <v>17.5</v>
      </c>
      <c r="R42" s="74">
        <v>28</v>
      </c>
      <c r="S42" s="74">
        <v>12</v>
      </c>
      <c r="T42" s="74">
        <v>2.5</v>
      </c>
      <c r="V42" s="111">
        <f t="shared" ref="V42:V44" si="38">E42/G42</f>
        <v>1.989795918367347</v>
      </c>
      <c r="W42" s="111">
        <f t="shared" ref="W42:W44" si="39">E42/H42</f>
        <v>12.580645161290322</v>
      </c>
      <c r="X42" s="111">
        <f t="shared" ref="X42:X44" si="40">E42/(D42+I42)</f>
        <v>0.87640449438202239</v>
      </c>
      <c r="Y42" s="111">
        <f t="shared" ref="Y42:Y44" si="41">G42/H42</f>
        <v>6.32258064516129</v>
      </c>
    </row>
    <row r="43" spans="1:25" ht="30" x14ac:dyDescent="0.25">
      <c r="A43" s="48" t="s">
        <v>117</v>
      </c>
      <c r="B43" s="53" t="s">
        <v>41</v>
      </c>
      <c r="C43" s="49" t="s">
        <v>39</v>
      </c>
      <c r="D43" s="75">
        <v>3.6</v>
      </c>
      <c r="E43" s="74">
        <v>6.39</v>
      </c>
      <c r="F43" s="74"/>
      <c r="G43" s="74">
        <v>8.02</v>
      </c>
      <c r="H43" s="74">
        <v>0.3</v>
      </c>
      <c r="I43" s="74"/>
      <c r="J43" s="74"/>
      <c r="K43" s="74">
        <v>3</v>
      </c>
      <c r="L43" s="74"/>
      <c r="M43" s="74">
        <v>0.69</v>
      </c>
      <c r="N43" s="48" t="str">
        <f>A43</f>
        <v>07,04,2021</v>
      </c>
      <c r="O43" s="74">
        <v>215</v>
      </c>
      <c r="P43" s="74">
        <v>190</v>
      </c>
      <c r="Q43" s="74">
        <v>15</v>
      </c>
      <c r="R43" s="74">
        <v>75</v>
      </c>
      <c r="S43" s="74">
        <v>9.5</v>
      </c>
      <c r="T43" s="74">
        <v>4.25</v>
      </c>
      <c r="V43" s="111">
        <f t="shared" si="38"/>
        <v>0.79675810473815467</v>
      </c>
      <c r="W43" s="111">
        <f t="shared" si="39"/>
        <v>21.3</v>
      </c>
      <c r="X43" s="111">
        <f t="shared" si="40"/>
        <v>1.7749999999999999</v>
      </c>
      <c r="Y43" s="111">
        <f t="shared" si="41"/>
        <v>26.733333333333334</v>
      </c>
    </row>
    <row r="44" spans="1:25" x14ac:dyDescent="0.25">
      <c r="A44" s="23">
        <v>44293</v>
      </c>
      <c r="B44" s="26">
        <v>6.44</v>
      </c>
      <c r="C44" s="26">
        <v>3.78</v>
      </c>
      <c r="D44" s="26">
        <v>0</v>
      </c>
      <c r="E44" s="26">
        <v>108</v>
      </c>
      <c r="F44" s="26">
        <v>81</v>
      </c>
      <c r="G44" s="26">
        <v>516</v>
      </c>
      <c r="H44" s="29">
        <v>144</v>
      </c>
      <c r="I44" s="26">
        <v>305</v>
      </c>
      <c r="J44" s="26">
        <v>380</v>
      </c>
      <c r="K44" s="26">
        <v>197</v>
      </c>
      <c r="L44" s="26">
        <v>26</v>
      </c>
      <c r="M44" s="26">
        <v>7.1</v>
      </c>
      <c r="N44" s="23">
        <v>44293</v>
      </c>
      <c r="O44" s="26">
        <v>2.2400000000000002</v>
      </c>
      <c r="P44" s="26">
        <v>0.68</v>
      </c>
      <c r="Q44" s="26">
        <v>1.02</v>
      </c>
      <c r="R44" s="26">
        <v>1.03</v>
      </c>
      <c r="S44" s="26">
        <v>4.2999999999999997E-2</v>
      </c>
      <c r="T44" s="26">
        <v>0.05</v>
      </c>
      <c r="U44" s="6"/>
      <c r="V44" s="27">
        <f t="shared" si="38"/>
        <v>0.20930232558139536</v>
      </c>
      <c r="W44" s="27">
        <f t="shared" si="39"/>
        <v>0.75</v>
      </c>
      <c r="X44" s="27">
        <f t="shared" si="40"/>
        <v>0.35409836065573769</v>
      </c>
      <c r="Y44" s="27">
        <f t="shared" si="41"/>
        <v>3.5833333333333335</v>
      </c>
    </row>
    <row r="45" spans="1:25" x14ac:dyDescent="0.25">
      <c r="A45" s="112">
        <v>44307</v>
      </c>
      <c r="B45" s="40">
        <v>5.46</v>
      </c>
      <c r="C45" s="40">
        <v>4.79</v>
      </c>
      <c r="D45" s="42">
        <v>4.0999999999999996</v>
      </c>
      <c r="E45" s="40">
        <v>234</v>
      </c>
      <c r="F45" s="40">
        <v>83</v>
      </c>
      <c r="G45" s="40">
        <v>616</v>
      </c>
      <c r="H45" s="43">
        <v>160</v>
      </c>
      <c r="I45" s="40">
        <v>396</v>
      </c>
      <c r="J45" s="40">
        <v>460</v>
      </c>
      <c r="K45" s="43">
        <v>250</v>
      </c>
      <c r="L45" s="40">
        <v>13</v>
      </c>
      <c r="M45" s="41">
        <v>41</v>
      </c>
      <c r="N45" s="112">
        <v>44307</v>
      </c>
      <c r="O45" s="69">
        <v>2.8</v>
      </c>
      <c r="P45" s="37">
        <v>0.41</v>
      </c>
      <c r="Q45" s="69">
        <v>1.2</v>
      </c>
      <c r="R45" s="69">
        <v>1.1000000000000001</v>
      </c>
      <c r="S45" s="69">
        <v>0.09</v>
      </c>
      <c r="T45" s="37">
        <v>7.0000000000000007E-2</v>
      </c>
      <c r="U45" s="6"/>
      <c r="V45" s="69">
        <f t="shared" ref="V45:V47" si="42">E45/G45</f>
        <v>0.37987012987012986</v>
      </c>
      <c r="W45" s="30">
        <f t="shared" ref="W45:W47" si="43">E45/H45</f>
        <v>1.4624999999999999</v>
      </c>
      <c r="X45" s="30">
        <f t="shared" ref="X45:X47" si="44">E45/(D45+I45)</f>
        <v>0.58485378655336162</v>
      </c>
      <c r="Y45" s="30">
        <f t="shared" ref="Y45:Y47" si="45">G45/H45</f>
        <v>3.85</v>
      </c>
    </row>
    <row r="46" spans="1:25" ht="30" x14ac:dyDescent="0.25">
      <c r="A46" s="48" t="s">
        <v>119</v>
      </c>
      <c r="B46" s="53" t="s">
        <v>40</v>
      </c>
      <c r="C46" s="49" t="s">
        <v>39</v>
      </c>
      <c r="D46" s="74">
        <v>3.8</v>
      </c>
      <c r="E46" s="75">
        <v>2.83</v>
      </c>
      <c r="F46" s="74"/>
      <c r="G46" s="74">
        <v>1.83</v>
      </c>
      <c r="H46" s="74">
        <v>0.33</v>
      </c>
      <c r="I46" s="74"/>
      <c r="J46" s="74"/>
      <c r="K46" s="75">
        <v>1</v>
      </c>
      <c r="L46" s="74"/>
      <c r="M46" s="74">
        <v>0.39</v>
      </c>
      <c r="N46" s="48" t="str">
        <f t="shared" ref="N46:N51" si="46">A46</f>
        <v>22,04,2021</v>
      </c>
      <c r="O46" s="74">
        <v>160</v>
      </c>
      <c r="P46" s="74">
        <v>61</v>
      </c>
      <c r="Q46" s="74">
        <v>27</v>
      </c>
      <c r="R46" s="74">
        <v>34</v>
      </c>
      <c r="S46" s="74">
        <v>12.5</v>
      </c>
      <c r="T46" s="74">
        <v>3.5</v>
      </c>
      <c r="V46" s="111">
        <f t="shared" si="42"/>
        <v>1.5464480874316939</v>
      </c>
      <c r="W46" s="111">
        <f t="shared" si="43"/>
        <v>8.5757575757575761</v>
      </c>
      <c r="X46" s="111">
        <f t="shared" si="44"/>
        <v>0.74473684210526325</v>
      </c>
      <c r="Y46" s="111">
        <f t="shared" si="45"/>
        <v>5.545454545454545</v>
      </c>
    </row>
    <row r="47" spans="1:25" ht="30" x14ac:dyDescent="0.25">
      <c r="A47" s="48" t="s">
        <v>119</v>
      </c>
      <c r="B47" s="53" t="s">
        <v>41</v>
      </c>
      <c r="C47" s="49" t="s">
        <v>39</v>
      </c>
      <c r="D47" s="75">
        <v>3.3</v>
      </c>
      <c r="E47" s="74">
        <v>4.0599999999999996</v>
      </c>
      <c r="F47" s="74"/>
      <c r="G47" s="74">
        <v>4.93</v>
      </c>
      <c r="H47" s="74">
        <v>0.49</v>
      </c>
      <c r="I47" s="74"/>
      <c r="J47" s="74"/>
      <c r="K47" s="74">
        <v>3</v>
      </c>
      <c r="L47" s="74"/>
      <c r="M47" s="74">
        <v>0.6</v>
      </c>
      <c r="N47" s="48" t="str">
        <f t="shared" si="46"/>
        <v>22,04,2021</v>
      </c>
      <c r="O47" s="74">
        <v>247</v>
      </c>
      <c r="P47" s="74">
        <v>145</v>
      </c>
      <c r="Q47" s="74">
        <v>16.5</v>
      </c>
      <c r="R47" s="74">
        <v>78</v>
      </c>
      <c r="S47" s="74">
        <v>9</v>
      </c>
      <c r="T47" s="74">
        <v>3.5</v>
      </c>
      <c r="V47" s="111">
        <f t="shared" si="42"/>
        <v>0.82352941176470584</v>
      </c>
      <c r="W47" s="111">
        <f t="shared" si="43"/>
        <v>8.2857142857142847</v>
      </c>
      <c r="X47" s="111">
        <f t="shared" si="44"/>
        <v>1.2303030303030302</v>
      </c>
      <c r="Y47" s="111">
        <f t="shared" si="45"/>
        <v>10.061224489795919</v>
      </c>
    </row>
    <row r="48" spans="1:25" ht="30" x14ac:dyDescent="0.25">
      <c r="A48" s="48" t="s">
        <v>121</v>
      </c>
      <c r="B48" s="53" t="s">
        <v>40</v>
      </c>
      <c r="C48" s="49" t="s">
        <v>39</v>
      </c>
      <c r="D48" s="74">
        <v>3.95</v>
      </c>
      <c r="E48" s="75">
        <v>3.28</v>
      </c>
      <c r="F48" s="74"/>
      <c r="G48" s="74">
        <v>1.86</v>
      </c>
      <c r="H48" s="74">
        <v>0.3</v>
      </c>
      <c r="I48" s="74"/>
      <c r="J48" s="74"/>
      <c r="K48" s="75">
        <v>1.1000000000000001</v>
      </c>
      <c r="L48" s="74"/>
      <c r="M48" s="74">
        <v>0.46</v>
      </c>
      <c r="N48" s="48" t="str">
        <f t="shared" si="46"/>
        <v>06,05,2021</v>
      </c>
      <c r="O48" s="74">
        <v>125</v>
      </c>
      <c r="P48" s="74">
        <v>82</v>
      </c>
      <c r="Q48" s="74">
        <v>18</v>
      </c>
      <c r="R48" s="74">
        <v>34</v>
      </c>
      <c r="S48" s="74">
        <v>12</v>
      </c>
      <c r="T48" s="74">
        <v>1.5</v>
      </c>
      <c r="V48" s="111">
        <f t="shared" ref="V48:V49" si="47">E48/G48</f>
        <v>1.7634408602150535</v>
      </c>
      <c r="W48" s="111">
        <f t="shared" ref="W48:W49" si="48">E48/H48</f>
        <v>10.933333333333334</v>
      </c>
      <c r="X48" s="111">
        <f t="shared" ref="X48:X49" si="49">E48/(D48+I48)</f>
        <v>0.83037974683544291</v>
      </c>
      <c r="Y48" s="111">
        <f t="shared" ref="Y48:Y49" si="50">G48/H48</f>
        <v>6.2</v>
      </c>
    </row>
    <row r="49" spans="1:25" ht="30" x14ac:dyDescent="0.25">
      <c r="A49" s="48" t="s">
        <v>121</v>
      </c>
      <c r="B49" s="53" t="s">
        <v>41</v>
      </c>
      <c r="C49" s="49" t="s">
        <v>39</v>
      </c>
      <c r="D49" s="75">
        <v>3.2</v>
      </c>
      <c r="E49" s="74">
        <v>4.97</v>
      </c>
      <c r="F49" s="74"/>
      <c r="G49" s="74">
        <v>5.97</v>
      </c>
      <c r="H49" s="74">
        <v>0.51</v>
      </c>
      <c r="I49" s="74"/>
      <c r="J49" s="74"/>
      <c r="K49" s="74">
        <v>2.75</v>
      </c>
      <c r="L49" s="74"/>
      <c r="M49" s="74">
        <v>0.57999999999999996</v>
      </c>
      <c r="N49" s="48" t="str">
        <f t="shared" si="46"/>
        <v>06,05,2021</v>
      </c>
      <c r="O49" s="74">
        <v>239</v>
      </c>
      <c r="P49" s="74">
        <v>195</v>
      </c>
      <c r="Q49" s="74">
        <v>15</v>
      </c>
      <c r="R49" s="74">
        <v>66</v>
      </c>
      <c r="S49" s="74">
        <v>9.5</v>
      </c>
      <c r="T49" s="74">
        <v>5.5</v>
      </c>
      <c r="V49" s="111">
        <f t="shared" si="47"/>
        <v>0.8324958123953099</v>
      </c>
      <c r="W49" s="111">
        <f t="shared" si="48"/>
        <v>9.7450980392156854</v>
      </c>
      <c r="X49" s="111">
        <f t="shared" si="49"/>
        <v>1.5531249999999999</v>
      </c>
      <c r="Y49" s="111">
        <f t="shared" si="50"/>
        <v>11.705882352941176</v>
      </c>
    </row>
    <row r="50" spans="1:25" ht="30" x14ac:dyDescent="0.25">
      <c r="A50" s="48" t="s">
        <v>122</v>
      </c>
      <c r="B50" s="53" t="s">
        <v>40</v>
      </c>
      <c r="C50" s="49" t="s">
        <v>39</v>
      </c>
      <c r="D50" s="74">
        <v>4.3499999999999996</v>
      </c>
      <c r="E50" s="75">
        <v>3.26</v>
      </c>
      <c r="F50" s="74"/>
      <c r="G50" s="74">
        <v>2.0699999999999998</v>
      </c>
      <c r="H50" s="74">
        <v>0.32</v>
      </c>
      <c r="I50" s="74"/>
      <c r="J50" s="74"/>
      <c r="K50" s="75">
        <v>0.85</v>
      </c>
      <c r="L50" s="74"/>
      <c r="M50" s="74">
        <v>0.45</v>
      </c>
      <c r="N50" s="48" t="str">
        <f t="shared" si="46"/>
        <v>20,05,2021</v>
      </c>
      <c r="O50" s="74">
        <v>143</v>
      </c>
      <c r="P50" s="74">
        <v>81</v>
      </c>
      <c r="Q50" s="74">
        <v>27</v>
      </c>
      <c r="R50" s="74">
        <v>32</v>
      </c>
      <c r="S50" s="74">
        <v>11.5</v>
      </c>
      <c r="T50" s="74">
        <v>3</v>
      </c>
      <c r="V50" s="111">
        <f t="shared" ref="V50:V51" si="51">E50/G50</f>
        <v>1.5748792270531402</v>
      </c>
      <c r="W50" s="111">
        <f t="shared" ref="W50:W51" si="52">E50/H50</f>
        <v>10.1875</v>
      </c>
      <c r="X50" s="111">
        <f t="shared" ref="X50:X51" si="53">E50/(D50+I50)</f>
        <v>0.74942528735632186</v>
      </c>
      <c r="Y50" s="111">
        <f t="shared" ref="Y50:Y51" si="54">G50/H50</f>
        <v>6.4687499999999991</v>
      </c>
    </row>
    <row r="51" spans="1:25" ht="30" x14ac:dyDescent="0.25">
      <c r="A51" s="48" t="s">
        <v>122</v>
      </c>
      <c r="B51" s="53" t="s">
        <v>41</v>
      </c>
      <c r="C51" s="49" t="s">
        <v>39</v>
      </c>
      <c r="D51" s="75">
        <v>3.45</v>
      </c>
      <c r="E51" s="74">
        <v>4.71</v>
      </c>
      <c r="F51" s="74"/>
      <c r="G51" s="74">
        <v>5.97</v>
      </c>
      <c r="H51" s="74">
        <v>0.51</v>
      </c>
      <c r="I51" s="74"/>
      <c r="J51" s="74"/>
      <c r="K51" s="74">
        <v>3.38</v>
      </c>
      <c r="L51" s="74"/>
      <c r="M51" s="74">
        <v>0.65</v>
      </c>
      <c r="N51" s="48" t="str">
        <f t="shared" si="46"/>
        <v>20,05,2021</v>
      </c>
      <c r="O51" s="74">
        <v>257</v>
      </c>
      <c r="P51" s="74">
        <v>205</v>
      </c>
      <c r="Q51" s="74">
        <v>27</v>
      </c>
      <c r="R51" s="74">
        <v>70</v>
      </c>
      <c r="S51" s="74">
        <v>10</v>
      </c>
      <c r="T51" s="74">
        <v>5</v>
      </c>
      <c r="V51" s="111">
        <f t="shared" si="51"/>
        <v>0.78894472361809043</v>
      </c>
      <c r="W51" s="111">
        <f t="shared" si="52"/>
        <v>9.235294117647058</v>
      </c>
      <c r="X51" s="111">
        <f t="shared" si="53"/>
        <v>1.3652173913043477</v>
      </c>
      <c r="Y51" s="111">
        <f t="shared" si="54"/>
        <v>11.705882352941176</v>
      </c>
    </row>
    <row r="52" spans="1:25" ht="30" x14ac:dyDescent="0.25">
      <c r="A52" s="48" t="s">
        <v>125</v>
      </c>
      <c r="B52" s="53" t="s">
        <v>40</v>
      </c>
      <c r="C52" s="49" t="s">
        <v>39</v>
      </c>
      <c r="D52" s="74">
        <v>3.25</v>
      </c>
      <c r="E52" s="75">
        <v>3.81</v>
      </c>
      <c r="F52" s="74"/>
      <c r="G52" s="74">
        <v>2.9</v>
      </c>
      <c r="H52" s="74">
        <v>0.36</v>
      </c>
      <c r="I52" s="74"/>
      <c r="J52" s="74"/>
      <c r="K52" s="75">
        <v>1</v>
      </c>
      <c r="L52" s="74"/>
      <c r="M52" s="74">
        <v>0.36</v>
      </c>
      <c r="N52" s="48" t="str">
        <f t="shared" ref="N52:N53" si="55">A52</f>
        <v>10,06,2021</v>
      </c>
      <c r="O52" s="74">
        <v>200</v>
      </c>
      <c r="P52" s="74">
        <v>95</v>
      </c>
      <c r="Q52" s="74">
        <v>27.4</v>
      </c>
      <c r="R52" s="74">
        <v>40</v>
      </c>
      <c r="S52" s="74">
        <v>13.2</v>
      </c>
      <c r="T52" s="74">
        <v>3.25</v>
      </c>
      <c r="V52" s="111">
        <f t="shared" ref="V52:V53" si="56">E52/G52</f>
        <v>1.3137931034482759</v>
      </c>
      <c r="W52" s="111">
        <f t="shared" ref="W52:W53" si="57">E52/H52</f>
        <v>10.583333333333334</v>
      </c>
      <c r="X52" s="111">
        <f t="shared" ref="X52:X53" si="58">E52/(D52+I52)</f>
        <v>1.1723076923076923</v>
      </c>
      <c r="Y52" s="111">
        <f t="shared" ref="Y52:Y53" si="59">G52/H52</f>
        <v>8.0555555555555554</v>
      </c>
    </row>
    <row r="53" spans="1:25" ht="30" x14ac:dyDescent="0.25">
      <c r="A53" s="48" t="s">
        <v>126</v>
      </c>
      <c r="B53" s="53" t="s">
        <v>41</v>
      </c>
      <c r="C53" s="49" t="s">
        <v>39</v>
      </c>
      <c r="D53" s="75">
        <v>3.2</v>
      </c>
      <c r="E53" s="74">
        <v>4.91</v>
      </c>
      <c r="F53" s="74"/>
      <c r="G53" s="74">
        <v>6.29</v>
      </c>
      <c r="H53" s="74">
        <v>0.5</v>
      </c>
      <c r="I53" s="74"/>
      <c r="J53" s="74"/>
      <c r="K53" s="74">
        <v>2.88</v>
      </c>
      <c r="L53" s="74"/>
      <c r="M53" s="74">
        <v>0.52</v>
      </c>
      <c r="N53" s="48" t="str">
        <f t="shared" si="55"/>
        <v>10,06,20,21</v>
      </c>
      <c r="O53" s="74">
        <v>262</v>
      </c>
      <c r="P53" s="74">
        <v>216</v>
      </c>
      <c r="Q53" s="74">
        <v>20.399999999999999</v>
      </c>
      <c r="R53" s="74">
        <v>64</v>
      </c>
      <c r="S53" s="74">
        <v>10.4</v>
      </c>
      <c r="T53" s="74">
        <v>5.75</v>
      </c>
      <c r="V53" s="111">
        <f t="shared" si="56"/>
        <v>0.78060413354531</v>
      </c>
      <c r="W53" s="111">
        <f t="shared" si="57"/>
        <v>9.82</v>
      </c>
      <c r="X53" s="111">
        <f t="shared" si="58"/>
        <v>1.534375</v>
      </c>
      <c r="Y53" s="111">
        <f t="shared" si="59"/>
        <v>12.58</v>
      </c>
    </row>
  </sheetData>
  <mergeCells count="3">
    <mergeCell ref="D6:M6"/>
    <mergeCell ref="O6:T6"/>
    <mergeCell ref="V6:Y6"/>
  </mergeCells>
  <pageMargins left="0.7" right="0.7" top="0.75" bottom="0.75" header="0.3" footer="0.3"/>
  <pageSetup paperSize="9" orientation="landscape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5"/>
  <sheetViews>
    <sheetView tabSelected="1" zoomScaleNormal="100" workbookViewId="0">
      <pane xSplit="2" ySplit="11" topLeftCell="C69" activePane="bottomRight" state="frozen"/>
      <selection pane="topRight" activeCell="C1" sqref="C1"/>
      <selection pane="bottomLeft" activeCell="A11" sqref="A11"/>
      <selection pane="bottomRight" activeCell="A52" sqref="A52:XFD52"/>
    </sheetView>
  </sheetViews>
  <sheetFormatPr defaultColWidth="9.140625" defaultRowHeight="15" x14ac:dyDescent="0.25"/>
  <cols>
    <col min="1" max="1" width="16.140625" customWidth="1"/>
    <col min="2" max="3" width="12.42578125" customWidth="1"/>
    <col min="4" max="4" width="11.140625" customWidth="1"/>
    <col min="5" max="13" width="9" customWidth="1"/>
    <col min="14" max="14" width="11.140625" customWidth="1"/>
    <col min="15" max="15" width="11.5703125" customWidth="1"/>
    <col min="16" max="21" width="10" customWidth="1"/>
    <col min="22" max="22" width="14.28515625" bestFit="1" customWidth="1"/>
    <col min="23" max="24" width="10.5703125" bestFit="1" customWidth="1"/>
    <col min="25" max="25" width="11.5703125" bestFit="1" customWidth="1"/>
    <col min="26" max="26" width="9.5703125" bestFit="1" customWidth="1"/>
  </cols>
  <sheetData>
    <row r="1" spans="1:26" x14ac:dyDescent="0.25">
      <c r="A1" s="1"/>
      <c r="B1" s="4"/>
      <c r="C1" s="4"/>
      <c r="D1" s="5"/>
      <c r="E1" s="4"/>
      <c r="F1" s="4"/>
      <c r="G1" s="1"/>
      <c r="H1" s="1"/>
      <c r="I1" s="4"/>
      <c r="J1" s="4"/>
      <c r="K1" s="7" t="s">
        <v>3</v>
      </c>
      <c r="L1" s="4"/>
      <c r="M1" s="4"/>
      <c r="N1" s="4"/>
    </row>
    <row r="2" spans="1:26" ht="21" x14ac:dyDescent="0.35">
      <c r="A2" s="1"/>
      <c r="B2" s="4"/>
      <c r="C2" s="4"/>
      <c r="D2" s="1"/>
      <c r="E2" s="4"/>
      <c r="F2" s="12" t="s">
        <v>33</v>
      </c>
      <c r="G2" s="1"/>
      <c r="H2" s="1"/>
      <c r="I2" s="8"/>
      <c r="J2" s="4"/>
      <c r="K2" s="7" t="s">
        <v>0</v>
      </c>
      <c r="L2" s="4"/>
      <c r="M2" s="4"/>
      <c r="N2" s="4"/>
      <c r="Q2" s="12" t="s">
        <v>33</v>
      </c>
    </row>
    <row r="3" spans="1:26" x14ac:dyDescent="0.25">
      <c r="A3" s="1"/>
      <c r="B3" s="4"/>
      <c r="C3" s="4"/>
      <c r="D3" s="1"/>
      <c r="E3" s="4"/>
      <c r="F3" s="13" t="s">
        <v>37</v>
      </c>
      <c r="H3" s="1"/>
      <c r="I3" s="4"/>
      <c r="J3" s="4"/>
      <c r="K3" s="7" t="s">
        <v>1</v>
      </c>
      <c r="L3" s="4"/>
      <c r="M3" s="4"/>
      <c r="N3" s="4"/>
      <c r="Q3" s="13" t="s">
        <v>37</v>
      </c>
    </row>
    <row r="4" spans="1:26" x14ac:dyDescent="0.25">
      <c r="A4" s="1"/>
      <c r="B4" s="4"/>
      <c r="C4" s="4"/>
      <c r="D4" s="4"/>
      <c r="E4" s="44" t="s">
        <v>45</v>
      </c>
      <c r="F4" s="45" t="s">
        <v>31</v>
      </c>
      <c r="G4" s="142" t="s">
        <v>92</v>
      </c>
      <c r="H4" s="46" t="s">
        <v>38</v>
      </c>
      <c r="I4" s="99" t="s">
        <v>47</v>
      </c>
      <c r="J4" s="4"/>
      <c r="K4" s="9" t="s">
        <v>2</v>
      </c>
      <c r="L4" s="4"/>
      <c r="M4" s="4"/>
      <c r="N4" s="4"/>
      <c r="Q4" s="13" t="s">
        <v>31</v>
      </c>
    </row>
    <row r="5" spans="1:26" x14ac:dyDescent="0.25">
      <c r="A5" s="18" t="s">
        <v>35</v>
      </c>
      <c r="B5" s="19"/>
      <c r="C5" s="19"/>
      <c r="D5" s="19"/>
      <c r="E5" s="19"/>
      <c r="F5" s="20"/>
      <c r="G5" s="21"/>
      <c r="H5" s="19"/>
      <c r="I5" s="19"/>
      <c r="J5" s="19"/>
      <c r="K5" s="22"/>
      <c r="L5" s="19"/>
      <c r="M5" s="19"/>
      <c r="N5" s="19"/>
      <c r="O5" s="14" t="s">
        <v>34</v>
      </c>
    </row>
    <row r="6" spans="1:26" x14ac:dyDescent="0.25">
      <c r="A6" s="15" t="s">
        <v>24</v>
      </c>
      <c r="B6" s="16"/>
      <c r="C6" s="16"/>
      <c r="D6" s="118" t="s">
        <v>16</v>
      </c>
      <c r="E6" s="167" t="s">
        <v>17</v>
      </c>
      <c r="F6" s="167"/>
      <c r="G6" s="167"/>
      <c r="H6" s="167"/>
      <c r="I6" s="167"/>
      <c r="J6" s="167"/>
      <c r="K6" s="167"/>
      <c r="L6" s="167"/>
      <c r="M6" s="167"/>
      <c r="N6" s="167"/>
      <c r="O6" s="2" t="s">
        <v>24</v>
      </c>
      <c r="P6" s="168" t="s">
        <v>17</v>
      </c>
      <c r="Q6" s="169"/>
      <c r="R6" s="169"/>
      <c r="S6" s="169"/>
      <c r="T6" s="169"/>
      <c r="U6" s="170"/>
      <c r="V6" s="6"/>
      <c r="W6" s="171" t="s">
        <v>25</v>
      </c>
      <c r="X6" s="172"/>
      <c r="Y6" s="172"/>
      <c r="Z6" s="173"/>
    </row>
    <row r="7" spans="1:26" ht="15.75" thickBot="1" x14ac:dyDescent="0.3">
      <c r="A7" s="79" t="s">
        <v>30</v>
      </c>
      <c r="B7" s="80" t="s">
        <v>4</v>
      </c>
      <c r="C7" s="80"/>
      <c r="D7" s="80" t="s">
        <v>5</v>
      </c>
      <c r="E7" s="80" t="s">
        <v>6</v>
      </c>
      <c r="F7" s="80" t="s">
        <v>7</v>
      </c>
      <c r="G7" s="80" t="s">
        <v>8</v>
      </c>
      <c r="H7" s="80" t="s">
        <v>9</v>
      </c>
      <c r="I7" s="80" t="s">
        <v>10</v>
      </c>
      <c r="J7" s="80" t="s">
        <v>11</v>
      </c>
      <c r="K7" s="80" t="s">
        <v>12</v>
      </c>
      <c r="L7" s="80" t="s">
        <v>13</v>
      </c>
      <c r="M7" s="81" t="s">
        <v>14</v>
      </c>
      <c r="N7" s="80" t="s">
        <v>15</v>
      </c>
      <c r="O7" s="79" t="s">
        <v>30</v>
      </c>
      <c r="P7" s="80" t="s">
        <v>18</v>
      </c>
      <c r="Q7" s="80" t="s">
        <v>19</v>
      </c>
      <c r="R7" s="80" t="s">
        <v>20</v>
      </c>
      <c r="S7" s="80" t="s">
        <v>21</v>
      </c>
      <c r="T7" s="80" t="s">
        <v>22</v>
      </c>
      <c r="U7" s="80" t="s">
        <v>23</v>
      </c>
      <c r="V7" s="6"/>
      <c r="W7" s="10" t="s">
        <v>26</v>
      </c>
      <c r="X7" s="10" t="s">
        <v>27</v>
      </c>
      <c r="Y7" s="10" t="s">
        <v>28</v>
      </c>
      <c r="Z7" s="10" t="s">
        <v>29</v>
      </c>
    </row>
    <row r="8" spans="1:26" s="36" customFormat="1" ht="30.75" thickTop="1" x14ac:dyDescent="0.25">
      <c r="A8" s="110" t="s">
        <v>69</v>
      </c>
      <c r="B8" s="108">
        <v>5.7</v>
      </c>
      <c r="C8" s="108"/>
      <c r="D8" s="108">
        <v>3</v>
      </c>
      <c r="E8" s="108">
        <v>5</v>
      </c>
      <c r="F8" s="108">
        <v>315</v>
      </c>
      <c r="G8" s="108"/>
      <c r="H8" s="108">
        <v>260</v>
      </c>
      <c r="I8" s="108">
        <v>75</v>
      </c>
      <c r="J8" s="108">
        <v>260</v>
      </c>
      <c r="K8" s="108"/>
      <c r="L8" s="108">
        <v>110</v>
      </c>
      <c r="M8" s="109"/>
      <c r="N8" s="108">
        <v>50</v>
      </c>
      <c r="O8" s="79"/>
      <c r="P8" s="108">
        <v>2</v>
      </c>
      <c r="Q8" s="108">
        <v>1</v>
      </c>
      <c r="R8" s="108">
        <v>0.5</v>
      </c>
      <c r="S8" s="108">
        <v>0.5</v>
      </c>
      <c r="T8" s="109">
        <v>0.1</v>
      </c>
      <c r="U8" s="109">
        <v>0.05</v>
      </c>
      <c r="V8" s="34"/>
      <c r="W8" s="31"/>
      <c r="X8" s="31"/>
      <c r="Y8" s="31"/>
      <c r="Z8" s="31"/>
    </row>
    <row r="9" spans="1:26" s="36" customFormat="1" ht="30" x14ac:dyDescent="0.25">
      <c r="A9" s="157" t="s">
        <v>96</v>
      </c>
      <c r="B9" s="158" t="s">
        <v>97</v>
      </c>
      <c r="C9" s="158"/>
      <c r="D9" s="158" t="s">
        <v>98</v>
      </c>
      <c r="E9" s="158"/>
      <c r="F9" s="158" t="s">
        <v>99</v>
      </c>
      <c r="G9" s="158"/>
      <c r="H9" s="158" t="s">
        <v>100</v>
      </c>
      <c r="I9" s="158" t="s">
        <v>101</v>
      </c>
      <c r="J9" s="158" t="s">
        <v>102</v>
      </c>
      <c r="K9" s="158"/>
      <c r="L9" s="158" t="s">
        <v>103</v>
      </c>
      <c r="M9" s="159"/>
      <c r="N9" s="158" t="s">
        <v>104</v>
      </c>
      <c r="O9" s="160"/>
      <c r="P9" s="158" t="s">
        <v>57</v>
      </c>
      <c r="Q9" s="161" t="s">
        <v>105</v>
      </c>
      <c r="R9" s="159" t="s">
        <v>106</v>
      </c>
      <c r="S9" s="162" t="s">
        <v>107</v>
      </c>
      <c r="T9" s="159" t="s">
        <v>106</v>
      </c>
      <c r="U9" s="159" t="s">
        <v>108</v>
      </c>
      <c r="V9" s="34"/>
      <c r="W9" s="31"/>
      <c r="X9" s="31"/>
      <c r="Y9" s="31"/>
      <c r="Z9" s="31"/>
    </row>
    <row r="10" spans="1:26" s="36" customFormat="1" x14ac:dyDescent="0.25">
      <c r="A10" s="103" t="s">
        <v>48</v>
      </c>
      <c r="B10" s="104"/>
      <c r="C10" s="104"/>
      <c r="D10" s="105" t="s">
        <v>55</v>
      </c>
      <c r="E10" s="105" t="s">
        <v>49</v>
      </c>
      <c r="F10" s="105" t="s">
        <v>50</v>
      </c>
      <c r="G10" s="105"/>
      <c r="H10" s="105" t="s">
        <v>51</v>
      </c>
      <c r="I10" s="105" t="s">
        <v>52</v>
      </c>
      <c r="J10" s="105"/>
      <c r="K10" s="105"/>
      <c r="L10" s="105" t="s">
        <v>53</v>
      </c>
      <c r="M10" s="106"/>
      <c r="N10" s="105" t="s">
        <v>54</v>
      </c>
      <c r="O10" s="103" t="s">
        <v>56</v>
      </c>
      <c r="P10" s="105" t="s">
        <v>57</v>
      </c>
      <c r="Q10" s="105" t="s">
        <v>58</v>
      </c>
      <c r="R10" s="105" t="s">
        <v>59</v>
      </c>
      <c r="S10" s="105" t="s">
        <v>59</v>
      </c>
      <c r="T10" s="106" t="s">
        <v>60</v>
      </c>
      <c r="U10" s="106" t="s">
        <v>61</v>
      </c>
      <c r="V10" s="34"/>
      <c r="W10" s="31"/>
      <c r="X10" s="31"/>
      <c r="Y10" s="31"/>
      <c r="Z10" s="31"/>
    </row>
    <row r="11" spans="1:26" s="36" customFormat="1" x14ac:dyDescent="0.25">
      <c r="A11" s="100"/>
      <c r="B11" s="101"/>
      <c r="C11" s="101"/>
      <c r="D11" s="101"/>
      <c r="E11" s="101"/>
      <c r="F11" s="101"/>
      <c r="G11" s="101"/>
      <c r="H11" s="101"/>
      <c r="I11" s="101"/>
      <c r="J11" s="101"/>
      <c r="K11" s="101"/>
      <c r="L11" s="101"/>
      <c r="M11" s="102"/>
      <c r="N11" s="101"/>
      <c r="O11" s="100"/>
      <c r="P11" s="101"/>
      <c r="Q11" s="101"/>
      <c r="R11" s="101"/>
      <c r="S11" s="101"/>
      <c r="T11" s="101"/>
      <c r="U11" s="101"/>
      <c r="V11" s="34"/>
      <c r="W11" s="31"/>
      <c r="X11" s="31"/>
      <c r="Y11" s="31"/>
      <c r="Z11" s="31"/>
    </row>
    <row r="12" spans="1:26" s="36" customFormat="1" x14ac:dyDescent="0.25">
      <c r="A12" s="77" t="s">
        <v>70</v>
      </c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82"/>
      <c r="N12" s="33"/>
      <c r="O12" s="77"/>
      <c r="P12" s="33"/>
      <c r="Q12" s="33"/>
      <c r="R12" s="33"/>
      <c r="S12" s="33"/>
      <c r="T12" s="33"/>
      <c r="U12" s="33"/>
      <c r="V12" s="34"/>
      <c r="W12" s="31"/>
      <c r="X12" s="31"/>
      <c r="Y12" s="31"/>
      <c r="Z12" s="31"/>
    </row>
    <row r="13" spans="1:26" x14ac:dyDescent="0.25">
      <c r="A13" s="28">
        <v>44074</v>
      </c>
      <c r="B13" s="86">
        <v>6.44</v>
      </c>
      <c r="C13" s="86"/>
      <c r="D13" s="86">
        <v>3.12</v>
      </c>
      <c r="E13" s="86">
        <v>10.199999999999999</v>
      </c>
      <c r="F13" s="86">
        <v>481</v>
      </c>
      <c r="G13" s="86">
        <v>49</v>
      </c>
      <c r="H13" s="86">
        <v>220</v>
      </c>
      <c r="I13" s="86">
        <v>90</v>
      </c>
      <c r="J13" s="86">
        <v>266</v>
      </c>
      <c r="K13" s="86">
        <v>21</v>
      </c>
      <c r="L13" s="86">
        <v>160</v>
      </c>
      <c r="M13" s="86">
        <v>66</v>
      </c>
      <c r="N13" s="86">
        <v>50</v>
      </c>
      <c r="O13" s="28">
        <f t="shared" ref="O13:O29" si="0">A13</f>
        <v>44074</v>
      </c>
      <c r="P13" s="87">
        <v>1.32</v>
      </c>
      <c r="Q13" s="88">
        <v>0.7</v>
      </c>
      <c r="R13" s="88">
        <v>0.98</v>
      </c>
      <c r="S13" s="88">
        <v>0.69</v>
      </c>
      <c r="T13" s="88">
        <v>0.24</v>
      </c>
      <c r="U13" s="87">
        <v>0.12</v>
      </c>
      <c r="V13" s="6"/>
      <c r="W13" s="69">
        <f>F13/H13</f>
        <v>2.1863636363636365</v>
      </c>
      <c r="X13" s="69">
        <f>F13/I13</f>
        <v>5.3444444444444441</v>
      </c>
      <c r="Y13" s="69">
        <f>F13/(E13+J13)</f>
        <v>1.7414916727009415</v>
      </c>
      <c r="Z13" s="30">
        <f>H13/I13</f>
        <v>2.4444444444444446</v>
      </c>
    </row>
    <row r="14" spans="1:26" ht="43.5" customHeight="1" x14ac:dyDescent="0.25">
      <c r="A14" s="83" t="s">
        <v>71</v>
      </c>
      <c r="B14" s="84" t="s">
        <v>43</v>
      </c>
      <c r="C14" s="121" t="s">
        <v>90</v>
      </c>
      <c r="D14" s="71" t="s">
        <v>39</v>
      </c>
      <c r="E14" s="60">
        <v>6.1</v>
      </c>
      <c r="F14" s="61">
        <v>4.58</v>
      </c>
      <c r="G14" s="60"/>
      <c r="H14" s="60">
        <v>4.55</v>
      </c>
      <c r="I14" s="60">
        <v>0.78</v>
      </c>
      <c r="J14" s="60"/>
      <c r="K14" s="60"/>
      <c r="L14" s="60">
        <v>0.5</v>
      </c>
      <c r="M14" s="85"/>
      <c r="N14" s="60">
        <v>0.99</v>
      </c>
      <c r="O14" s="83" t="str">
        <f t="shared" si="0"/>
        <v>03,09,2020</v>
      </c>
      <c r="P14" s="60">
        <v>82</v>
      </c>
      <c r="Q14" s="60">
        <v>86</v>
      </c>
      <c r="R14" s="60">
        <v>38</v>
      </c>
      <c r="S14" s="60">
        <v>30</v>
      </c>
      <c r="T14" s="60">
        <v>11.4</v>
      </c>
      <c r="U14" s="60">
        <v>6</v>
      </c>
      <c r="V14" s="6"/>
      <c r="W14" s="59">
        <f t="shared" ref="W14" si="1">F14/H14</f>
        <v>1.0065934065934066</v>
      </c>
      <c r="X14" s="59">
        <f t="shared" ref="X14" si="2">F14/I14</f>
        <v>5.8717948717948714</v>
      </c>
      <c r="Y14" s="59">
        <f>F14/E14</f>
        <v>0.75081967213114764</v>
      </c>
      <c r="Z14" s="59">
        <f t="shared" ref="Z14" si="3">H14/I14</f>
        <v>5.833333333333333</v>
      </c>
    </row>
    <row r="15" spans="1:26" ht="43.5" customHeight="1" x14ac:dyDescent="0.25">
      <c r="A15" s="130" t="s">
        <v>71</v>
      </c>
      <c r="B15" s="128" t="s">
        <v>43</v>
      </c>
      <c r="C15" s="125" t="s">
        <v>91</v>
      </c>
      <c r="D15" s="131" t="s">
        <v>39</v>
      </c>
      <c r="E15" s="143">
        <v>5.8</v>
      </c>
      <c r="F15" s="132">
        <v>4</v>
      </c>
      <c r="G15" s="143"/>
      <c r="H15" s="143">
        <v>4.3600000000000003</v>
      </c>
      <c r="I15" s="143">
        <v>0.66</v>
      </c>
      <c r="J15" s="143"/>
      <c r="K15" s="143"/>
      <c r="L15" s="143">
        <v>0.57999999999999996</v>
      </c>
      <c r="M15" s="144"/>
      <c r="N15" s="143">
        <v>0.93</v>
      </c>
      <c r="O15" s="130" t="str">
        <f t="shared" ref="O15" si="4">A15</f>
        <v>03,09,2020</v>
      </c>
      <c r="P15" s="143">
        <v>109</v>
      </c>
      <c r="Q15" s="143">
        <v>84</v>
      </c>
      <c r="R15" s="143">
        <v>42</v>
      </c>
      <c r="S15" s="143">
        <v>30</v>
      </c>
      <c r="T15" s="143">
        <v>9.8000000000000007</v>
      </c>
      <c r="U15" s="143">
        <v>4.4000000000000004</v>
      </c>
      <c r="V15" s="6"/>
      <c r="W15" s="59">
        <f t="shared" ref="W15" si="5">F15/H15</f>
        <v>0.9174311926605504</v>
      </c>
      <c r="X15" s="59">
        <f t="shared" ref="X15" si="6">F15/I15</f>
        <v>6.0606060606060606</v>
      </c>
      <c r="Y15" s="59">
        <f>F15/E15</f>
        <v>0.68965517241379315</v>
      </c>
      <c r="Z15" s="59">
        <f t="shared" ref="Z15" si="7">H15/I15</f>
        <v>6.6060606060606064</v>
      </c>
    </row>
    <row r="16" spans="1:26" x14ac:dyDescent="0.25">
      <c r="A16" s="113" t="s">
        <v>72</v>
      </c>
      <c r="B16" s="25">
        <v>7.36</v>
      </c>
      <c r="C16" s="25"/>
      <c r="D16" s="26">
        <v>2.0099999999999998</v>
      </c>
      <c r="E16" s="26">
        <v>0</v>
      </c>
      <c r="F16" s="26">
        <v>25</v>
      </c>
      <c r="G16" s="26">
        <v>99</v>
      </c>
      <c r="H16" s="26">
        <v>290</v>
      </c>
      <c r="I16" s="26">
        <v>106</v>
      </c>
      <c r="J16" s="26">
        <v>1.8</v>
      </c>
      <c r="K16" s="26">
        <v>5</v>
      </c>
      <c r="L16" s="26">
        <v>360</v>
      </c>
      <c r="M16" s="26">
        <v>216</v>
      </c>
      <c r="N16" s="26">
        <v>0</v>
      </c>
      <c r="O16" s="113" t="str">
        <f t="shared" si="0"/>
        <v>14,09,2020</v>
      </c>
      <c r="P16" s="26">
        <v>7.8</v>
      </c>
      <c r="Q16" s="26">
        <v>1.03</v>
      </c>
      <c r="R16" s="26">
        <v>1.78</v>
      </c>
      <c r="S16" s="26">
        <v>1.24</v>
      </c>
      <c r="T16" s="26">
        <v>5.8999999999999997E-2</v>
      </c>
      <c r="U16" s="25">
        <v>0.16</v>
      </c>
      <c r="V16" s="6"/>
      <c r="W16" s="24">
        <f>F16/H16</f>
        <v>8.6206896551724144E-2</v>
      </c>
      <c r="X16" s="25">
        <f>F16/I16</f>
        <v>0.23584905660377359</v>
      </c>
      <c r="Y16" s="25">
        <f>F16/(E16+J16)</f>
        <v>13.888888888888889</v>
      </c>
      <c r="Z16" s="27">
        <f>H16/I16</f>
        <v>2.7358490566037736</v>
      </c>
    </row>
    <row r="17" spans="1:26" ht="45" x14ac:dyDescent="0.25">
      <c r="A17" s="83" t="s">
        <v>73</v>
      </c>
      <c r="B17" s="84" t="s">
        <v>43</v>
      </c>
      <c r="C17" s="121" t="s">
        <v>90</v>
      </c>
      <c r="D17" s="71" t="s">
        <v>39</v>
      </c>
      <c r="E17" s="61">
        <v>3.9</v>
      </c>
      <c r="F17" s="61">
        <v>4.2300000000000004</v>
      </c>
      <c r="G17" s="61"/>
      <c r="H17" s="61">
        <v>2.73</v>
      </c>
      <c r="I17" s="61">
        <v>0.46</v>
      </c>
      <c r="J17" s="61"/>
      <c r="K17" s="61"/>
      <c r="L17" s="61">
        <v>0.38</v>
      </c>
      <c r="M17" s="61"/>
      <c r="N17" s="61">
        <v>0.78</v>
      </c>
      <c r="O17" s="83" t="str">
        <f t="shared" si="0"/>
        <v>18,09,2020</v>
      </c>
      <c r="P17" s="60">
        <v>66</v>
      </c>
      <c r="Q17" s="60">
        <v>60</v>
      </c>
      <c r="R17" s="60">
        <v>34</v>
      </c>
      <c r="S17" s="60">
        <v>26</v>
      </c>
      <c r="T17" s="60">
        <v>8</v>
      </c>
      <c r="U17" s="60">
        <v>5.7</v>
      </c>
      <c r="V17" s="6"/>
      <c r="W17" s="55">
        <f t="shared" ref="W17:W20" si="8">F17/H17</f>
        <v>1.5494505494505497</v>
      </c>
      <c r="X17" s="55">
        <f t="shared" ref="X17:X20" si="9">F17/I17</f>
        <v>9.1956521739130448</v>
      </c>
      <c r="Y17" s="55">
        <f t="shared" ref="Y17:Y20" si="10">F17/(E17+J17)</f>
        <v>1.0846153846153848</v>
      </c>
      <c r="Z17" s="55">
        <f t="shared" ref="Z17:Z20" si="11">H17/I17</f>
        <v>5.9347826086956514</v>
      </c>
    </row>
    <row r="18" spans="1:26" ht="45" x14ac:dyDescent="0.25">
      <c r="A18" s="130" t="s">
        <v>73</v>
      </c>
      <c r="B18" s="128" t="s">
        <v>43</v>
      </c>
      <c r="C18" s="125" t="s">
        <v>91</v>
      </c>
      <c r="D18" s="131" t="s">
        <v>39</v>
      </c>
      <c r="E18" s="132">
        <v>4.2</v>
      </c>
      <c r="F18" s="132">
        <v>4.3899999999999997</v>
      </c>
      <c r="G18" s="132"/>
      <c r="H18" s="132">
        <v>2.71</v>
      </c>
      <c r="I18" s="132">
        <v>0.45</v>
      </c>
      <c r="J18" s="132"/>
      <c r="K18" s="132"/>
      <c r="L18" s="132">
        <v>0.48</v>
      </c>
      <c r="M18" s="132"/>
      <c r="N18" s="132">
        <v>0.74</v>
      </c>
      <c r="O18" s="130" t="str">
        <f t="shared" si="0"/>
        <v>18,09,2020</v>
      </c>
      <c r="P18" s="133">
        <v>100</v>
      </c>
      <c r="Q18" s="133">
        <v>92</v>
      </c>
      <c r="R18" s="133">
        <v>40</v>
      </c>
      <c r="S18" s="133">
        <v>20</v>
      </c>
      <c r="T18" s="134">
        <v>5.6</v>
      </c>
      <c r="U18" s="134">
        <v>1.3</v>
      </c>
      <c r="V18" s="6"/>
      <c r="W18" s="55">
        <f t="shared" si="8"/>
        <v>1.6199261992619924</v>
      </c>
      <c r="X18" s="55">
        <f t="shared" si="9"/>
        <v>9.7555555555555546</v>
      </c>
      <c r="Y18" s="55">
        <f t="shared" si="10"/>
        <v>1.0452380952380951</v>
      </c>
      <c r="Z18" s="55">
        <f t="shared" si="11"/>
        <v>6.0222222222222221</v>
      </c>
    </row>
    <row r="19" spans="1:26" ht="45" x14ac:dyDescent="0.25">
      <c r="A19" s="83" t="s">
        <v>73</v>
      </c>
      <c r="B19" s="72" t="s">
        <v>44</v>
      </c>
      <c r="C19" s="121" t="s">
        <v>90</v>
      </c>
      <c r="D19" s="49" t="s">
        <v>39</v>
      </c>
      <c r="E19" s="74">
        <v>5.6</v>
      </c>
      <c r="F19" s="74">
        <v>5.57</v>
      </c>
      <c r="G19" s="74"/>
      <c r="H19" s="74">
        <v>8.81</v>
      </c>
      <c r="I19" s="74">
        <v>1.1299999999999999</v>
      </c>
      <c r="J19" s="74"/>
      <c r="K19" s="74"/>
      <c r="L19" s="74">
        <v>0.65</v>
      </c>
      <c r="M19" s="74"/>
      <c r="N19" s="74">
        <v>1.05</v>
      </c>
      <c r="O19" s="48" t="str">
        <f t="shared" si="0"/>
        <v>18,09,2020</v>
      </c>
      <c r="P19" s="74">
        <v>90</v>
      </c>
      <c r="Q19" s="74">
        <v>144</v>
      </c>
      <c r="R19" s="74">
        <v>46</v>
      </c>
      <c r="S19" s="74">
        <v>52</v>
      </c>
      <c r="T19" s="74">
        <v>7.7</v>
      </c>
      <c r="U19" s="74">
        <v>10.44</v>
      </c>
      <c r="W19" s="55">
        <f t="shared" si="8"/>
        <v>0.63223609534619751</v>
      </c>
      <c r="X19" s="55">
        <f t="shared" si="9"/>
        <v>4.9292035398230096</v>
      </c>
      <c r="Y19" s="55">
        <f t="shared" si="10"/>
        <v>0.99464285714285727</v>
      </c>
      <c r="Z19" s="55">
        <f t="shared" si="11"/>
        <v>7.7964601769911512</v>
      </c>
    </row>
    <row r="20" spans="1:26" ht="45" x14ac:dyDescent="0.25">
      <c r="A20" s="130" t="s">
        <v>73</v>
      </c>
      <c r="B20" s="124" t="s">
        <v>44</v>
      </c>
      <c r="C20" s="125" t="s">
        <v>91</v>
      </c>
      <c r="D20" s="126" t="s">
        <v>39</v>
      </c>
      <c r="E20" s="127">
        <v>5.5</v>
      </c>
      <c r="F20" s="127">
        <v>5.72</v>
      </c>
      <c r="G20" s="127"/>
      <c r="H20" s="127">
        <v>8.3699999999999992</v>
      </c>
      <c r="I20" s="127">
        <v>0.74</v>
      </c>
      <c r="J20" s="127"/>
      <c r="K20" s="127"/>
      <c r="L20" s="127">
        <v>0.73</v>
      </c>
      <c r="M20" s="127"/>
      <c r="N20" s="127">
        <v>1.0900000000000001</v>
      </c>
      <c r="O20" s="123" t="str">
        <f t="shared" si="0"/>
        <v>18,09,2020</v>
      </c>
      <c r="P20" s="127">
        <v>131</v>
      </c>
      <c r="Q20" s="127">
        <v>190</v>
      </c>
      <c r="R20" s="127">
        <v>58</v>
      </c>
      <c r="S20" s="127">
        <v>56</v>
      </c>
      <c r="T20" s="127">
        <v>6</v>
      </c>
      <c r="U20" s="127">
        <v>1.5</v>
      </c>
      <c r="W20" s="55">
        <f t="shared" si="8"/>
        <v>0.68339307048984477</v>
      </c>
      <c r="X20" s="55">
        <f t="shared" si="9"/>
        <v>7.7297297297297298</v>
      </c>
      <c r="Y20" s="55">
        <f t="shared" si="10"/>
        <v>1.04</v>
      </c>
      <c r="Z20" s="55">
        <f t="shared" si="11"/>
        <v>11.310810810810811</v>
      </c>
    </row>
    <row r="21" spans="1:26" ht="45" x14ac:dyDescent="0.25">
      <c r="A21" s="83" t="s">
        <v>75</v>
      </c>
      <c r="B21" s="84" t="s">
        <v>43</v>
      </c>
      <c r="C21" s="121" t="s">
        <v>90</v>
      </c>
      <c r="D21" s="71" t="s">
        <v>39</v>
      </c>
      <c r="E21" s="61">
        <v>4.0999999999999996</v>
      </c>
      <c r="F21" s="61">
        <v>3.46</v>
      </c>
      <c r="G21" s="61"/>
      <c r="H21" s="61">
        <v>2.2599999999999998</v>
      </c>
      <c r="I21" s="61">
        <v>0.56000000000000005</v>
      </c>
      <c r="J21" s="61"/>
      <c r="K21" s="61"/>
      <c r="L21" s="61">
        <v>0.43</v>
      </c>
      <c r="M21" s="61"/>
      <c r="N21" s="61">
        <v>0.56000000000000005</v>
      </c>
      <c r="O21" s="83" t="str">
        <f t="shared" ref="O21:O24" si="12">A21</f>
        <v>05,10,2020</v>
      </c>
      <c r="P21" s="60">
        <v>113</v>
      </c>
      <c r="Q21" s="60">
        <v>88</v>
      </c>
      <c r="R21" s="60">
        <v>64</v>
      </c>
      <c r="S21" s="60">
        <v>28</v>
      </c>
      <c r="T21" s="60">
        <v>9</v>
      </c>
      <c r="U21" s="60">
        <v>4.2</v>
      </c>
      <c r="V21" s="6"/>
      <c r="W21" s="55">
        <f t="shared" ref="W21:W24" si="13">F21/H21</f>
        <v>1.5309734513274338</v>
      </c>
      <c r="X21" s="55">
        <f t="shared" ref="X21:X24" si="14">F21/I21</f>
        <v>6.1785714285714279</v>
      </c>
      <c r="Y21" s="55">
        <f t="shared" ref="Y21:Y24" si="15">F21/(E21+J21)</f>
        <v>0.84390243902439033</v>
      </c>
      <c r="Z21" s="55">
        <f t="shared" ref="Z21:Z24" si="16">H21/I21</f>
        <v>4.0357142857142847</v>
      </c>
    </row>
    <row r="22" spans="1:26" ht="45" x14ac:dyDescent="0.25">
      <c r="A22" s="130" t="s">
        <v>75</v>
      </c>
      <c r="B22" s="128" t="s">
        <v>43</v>
      </c>
      <c r="C22" s="125" t="s">
        <v>91</v>
      </c>
      <c r="D22" s="131" t="s">
        <v>39</v>
      </c>
      <c r="E22" s="132">
        <v>4.0999999999999996</v>
      </c>
      <c r="F22" s="132">
        <v>3.4</v>
      </c>
      <c r="G22" s="132"/>
      <c r="H22" s="132">
        <v>2.5299999999999998</v>
      </c>
      <c r="I22" s="132">
        <v>0.55000000000000004</v>
      </c>
      <c r="J22" s="132"/>
      <c r="K22" s="132"/>
      <c r="L22" s="132">
        <v>0.5</v>
      </c>
      <c r="M22" s="132"/>
      <c r="N22" s="132">
        <v>0.47</v>
      </c>
      <c r="O22" s="130" t="str">
        <f t="shared" si="12"/>
        <v>05,10,2020</v>
      </c>
      <c r="P22" s="133">
        <v>144</v>
      </c>
      <c r="Q22" s="133">
        <v>98</v>
      </c>
      <c r="R22" s="133">
        <v>68</v>
      </c>
      <c r="S22" s="133">
        <v>25</v>
      </c>
      <c r="T22" s="134">
        <v>8.6</v>
      </c>
      <c r="U22" s="134">
        <v>2.88</v>
      </c>
      <c r="V22" s="6"/>
      <c r="W22" s="55">
        <f t="shared" si="13"/>
        <v>1.3438735177865613</v>
      </c>
      <c r="X22" s="55">
        <f t="shared" si="14"/>
        <v>6.1818181818181808</v>
      </c>
      <c r="Y22" s="55">
        <f t="shared" si="15"/>
        <v>0.8292682926829269</v>
      </c>
      <c r="Z22" s="55">
        <f t="shared" si="16"/>
        <v>4.5999999999999996</v>
      </c>
    </row>
    <row r="23" spans="1:26" ht="45" x14ac:dyDescent="0.25">
      <c r="A23" s="83" t="s">
        <v>75</v>
      </c>
      <c r="B23" s="72" t="s">
        <v>44</v>
      </c>
      <c r="C23" s="121" t="s">
        <v>90</v>
      </c>
      <c r="D23" s="49" t="s">
        <v>39</v>
      </c>
      <c r="E23" s="74">
        <v>4.9000000000000004</v>
      </c>
      <c r="F23" s="74">
        <v>3.18</v>
      </c>
      <c r="G23" s="74"/>
      <c r="H23" s="74">
        <v>6.17</v>
      </c>
      <c r="I23" s="74">
        <v>1.05</v>
      </c>
      <c r="J23" s="74"/>
      <c r="K23" s="74"/>
      <c r="L23" s="74">
        <v>0.65</v>
      </c>
      <c r="M23" s="74"/>
      <c r="N23" s="74">
        <v>0.56000000000000005</v>
      </c>
      <c r="O23" s="48" t="str">
        <f t="shared" si="12"/>
        <v>05,10,2020</v>
      </c>
      <c r="P23" s="74">
        <v>170</v>
      </c>
      <c r="Q23" s="74">
        <v>160</v>
      </c>
      <c r="R23" s="74">
        <v>74</v>
      </c>
      <c r="S23" s="74">
        <v>54</v>
      </c>
      <c r="T23" s="74">
        <v>10</v>
      </c>
      <c r="U23" s="74">
        <v>8</v>
      </c>
      <c r="W23" s="55">
        <f t="shared" si="13"/>
        <v>0.51539708265802275</v>
      </c>
      <c r="X23" s="55">
        <f t="shared" si="14"/>
        <v>3.0285714285714285</v>
      </c>
      <c r="Y23" s="55">
        <f t="shared" si="15"/>
        <v>0.6489795918367347</v>
      </c>
      <c r="Z23" s="55">
        <f t="shared" si="16"/>
        <v>5.8761904761904757</v>
      </c>
    </row>
    <row r="24" spans="1:26" ht="45" x14ac:dyDescent="0.25">
      <c r="A24" s="130" t="s">
        <v>75</v>
      </c>
      <c r="B24" s="124" t="s">
        <v>44</v>
      </c>
      <c r="C24" s="125" t="s">
        <v>91</v>
      </c>
      <c r="D24" s="126" t="s">
        <v>39</v>
      </c>
      <c r="E24" s="127">
        <v>5</v>
      </c>
      <c r="F24" s="127">
        <v>2.81</v>
      </c>
      <c r="G24" s="127"/>
      <c r="H24" s="127">
        <v>6.61</v>
      </c>
      <c r="I24" s="127">
        <v>0.99</v>
      </c>
      <c r="J24" s="127"/>
      <c r="K24" s="127"/>
      <c r="L24" s="127">
        <v>0.9</v>
      </c>
      <c r="M24" s="127"/>
      <c r="N24" s="127">
        <v>0.49</v>
      </c>
      <c r="O24" s="123" t="str">
        <f t="shared" si="12"/>
        <v>05,10,2020</v>
      </c>
      <c r="P24" s="127">
        <v>231</v>
      </c>
      <c r="Q24" s="127">
        <v>256</v>
      </c>
      <c r="R24" s="127">
        <v>92</v>
      </c>
      <c r="S24" s="127">
        <v>56</v>
      </c>
      <c r="T24" s="127">
        <v>17.2</v>
      </c>
      <c r="U24" s="127">
        <v>3.8</v>
      </c>
      <c r="W24" s="55">
        <f t="shared" si="13"/>
        <v>0.42511346444780634</v>
      </c>
      <c r="X24" s="55">
        <f t="shared" si="14"/>
        <v>2.8383838383838387</v>
      </c>
      <c r="Y24" s="55">
        <f t="shared" si="15"/>
        <v>0.56200000000000006</v>
      </c>
      <c r="Z24" s="55">
        <f t="shared" si="16"/>
        <v>6.6767676767676774</v>
      </c>
    </row>
    <row r="25" spans="1:26" x14ac:dyDescent="0.25">
      <c r="A25" s="113" t="s">
        <v>74</v>
      </c>
      <c r="B25" s="26">
        <v>7.84</v>
      </c>
      <c r="C25" s="26"/>
      <c r="D25" s="26">
        <v>3.52</v>
      </c>
      <c r="E25" s="25">
        <v>0</v>
      </c>
      <c r="F25" s="26">
        <v>106</v>
      </c>
      <c r="G25" s="26">
        <v>141</v>
      </c>
      <c r="H25" s="26">
        <v>535</v>
      </c>
      <c r="I25" s="29">
        <v>156</v>
      </c>
      <c r="J25" s="26">
        <v>140</v>
      </c>
      <c r="K25" s="26">
        <v>14</v>
      </c>
      <c r="L25" s="26">
        <v>517</v>
      </c>
      <c r="M25" s="26">
        <v>303</v>
      </c>
      <c r="N25" s="25">
        <v>0</v>
      </c>
      <c r="O25" s="28" t="str">
        <f>A25</f>
        <v>06,10,2020</v>
      </c>
      <c r="P25" s="26">
        <v>12.6</v>
      </c>
      <c r="Q25" s="26">
        <v>0.66</v>
      </c>
      <c r="R25" s="26">
        <v>1.8</v>
      </c>
      <c r="S25" s="26">
        <v>1.27</v>
      </c>
      <c r="T25" s="26">
        <v>9.2999999999999999E-2</v>
      </c>
      <c r="U25" s="26">
        <v>0.16</v>
      </c>
      <c r="V25" s="6"/>
      <c r="W25" s="24">
        <f>F25/H25</f>
        <v>0.19813084112149532</v>
      </c>
      <c r="X25" s="25">
        <f>F25/I25</f>
        <v>0.67948717948717952</v>
      </c>
      <c r="Y25" s="25">
        <f>F25/(E25+J25)</f>
        <v>0.75714285714285712</v>
      </c>
      <c r="Z25" s="27">
        <f>H25/I25</f>
        <v>3.4294871794871793</v>
      </c>
    </row>
    <row r="26" spans="1:26" ht="45" x14ac:dyDescent="0.25">
      <c r="A26" s="83" t="s">
        <v>80</v>
      </c>
      <c r="B26" s="84" t="s">
        <v>43</v>
      </c>
      <c r="C26" s="121" t="s">
        <v>90</v>
      </c>
      <c r="D26" s="71" t="s">
        <v>39</v>
      </c>
      <c r="E26" s="61">
        <v>3.1</v>
      </c>
      <c r="F26" s="61">
        <v>2.73</v>
      </c>
      <c r="G26" s="61"/>
      <c r="H26" s="61">
        <v>1.9</v>
      </c>
      <c r="I26" s="61">
        <v>0.42</v>
      </c>
      <c r="J26" s="61"/>
      <c r="K26" s="61"/>
      <c r="L26" s="61">
        <v>0.34</v>
      </c>
      <c r="M26" s="61"/>
      <c r="N26" s="61">
        <v>0.39</v>
      </c>
      <c r="O26" s="83" t="str">
        <f t="shared" si="0"/>
        <v>21,10,2020</v>
      </c>
      <c r="P26" s="60">
        <v>58</v>
      </c>
      <c r="Q26" s="60">
        <v>65</v>
      </c>
      <c r="R26" s="60">
        <v>39</v>
      </c>
      <c r="S26" s="60">
        <v>25</v>
      </c>
      <c r="T26" s="60">
        <v>9.5</v>
      </c>
      <c r="U26" s="60">
        <v>5</v>
      </c>
      <c r="V26" s="6"/>
      <c r="W26" s="55">
        <f t="shared" ref="W26:W44" si="17">F26/H26</f>
        <v>1.4368421052631579</v>
      </c>
      <c r="X26" s="55">
        <f t="shared" ref="X26:X44" si="18">F26/I26</f>
        <v>6.5</v>
      </c>
      <c r="Y26" s="55">
        <f t="shared" ref="Y26:Y29" si="19">F26/(E26+J26)</f>
        <v>0.88064516129032255</v>
      </c>
      <c r="Z26" s="55">
        <f t="shared" ref="Z26:Z44" si="20">H26/I26</f>
        <v>4.5238095238095237</v>
      </c>
    </row>
    <row r="27" spans="1:26" ht="45" x14ac:dyDescent="0.25">
      <c r="A27" s="130" t="s">
        <v>80</v>
      </c>
      <c r="B27" s="128" t="s">
        <v>43</v>
      </c>
      <c r="C27" s="125" t="s">
        <v>91</v>
      </c>
      <c r="D27" s="131" t="s">
        <v>39</v>
      </c>
      <c r="E27" s="132">
        <v>3.15</v>
      </c>
      <c r="F27" s="132">
        <v>2.71</v>
      </c>
      <c r="G27" s="132"/>
      <c r="H27" s="132">
        <v>2.42</v>
      </c>
      <c r="I27" s="132">
        <v>0.43</v>
      </c>
      <c r="J27" s="132"/>
      <c r="K27" s="132"/>
      <c r="L27" s="132">
        <v>0.45</v>
      </c>
      <c r="M27" s="132"/>
      <c r="N27" s="132">
        <v>0.41</v>
      </c>
      <c r="O27" s="130" t="str">
        <f t="shared" si="0"/>
        <v>21,10,2020</v>
      </c>
      <c r="P27" s="133">
        <v>78</v>
      </c>
      <c r="Q27" s="133">
        <v>80</v>
      </c>
      <c r="R27" s="133">
        <v>46</v>
      </c>
      <c r="S27" s="133">
        <v>27</v>
      </c>
      <c r="T27" s="134">
        <v>9.5</v>
      </c>
      <c r="U27" s="134">
        <v>3.1</v>
      </c>
      <c r="V27" s="6"/>
      <c r="W27" s="55">
        <f t="shared" si="17"/>
        <v>1.1198347107438016</v>
      </c>
      <c r="X27" s="55">
        <f t="shared" si="18"/>
        <v>6.3023255813953485</v>
      </c>
      <c r="Y27" s="55">
        <f t="shared" si="19"/>
        <v>0.86031746031746037</v>
      </c>
      <c r="Z27" s="55">
        <f t="shared" si="20"/>
        <v>5.6279069767441863</v>
      </c>
    </row>
    <row r="28" spans="1:26" ht="45" x14ac:dyDescent="0.25">
      <c r="A28" s="83" t="s">
        <v>80</v>
      </c>
      <c r="B28" s="72" t="s">
        <v>44</v>
      </c>
      <c r="C28" s="121" t="s">
        <v>90</v>
      </c>
      <c r="D28" s="49" t="s">
        <v>39</v>
      </c>
      <c r="E28" s="74">
        <v>4.3499999999999996</v>
      </c>
      <c r="F28" s="74">
        <v>3.02</v>
      </c>
      <c r="G28" s="74"/>
      <c r="H28" s="74">
        <v>4.78</v>
      </c>
      <c r="I28" s="74">
        <v>0.82</v>
      </c>
      <c r="J28" s="74"/>
      <c r="K28" s="74"/>
      <c r="L28" s="74">
        <v>0.48</v>
      </c>
      <c r="M28" s="74"/>
      <c r="N28" s="74">
        <v>0.43</v>
      </c>
      <c r="O28" s="48" t="str">
        <f t="shared" si="0"/>
        <v>21,10,2020</v>
      </c>
      <c r="P28" s="74">
        <v>126</v>
      </c>
      <c r="Q28" s="74">
        <v>145</v>
      </c>
      <c r="R28" s="74">
        <v>70</v>
      </c>
      <c r="S28" s="74">
        <v>50</v>
      </c>
      <c r="T28" s="74">
        <v>12</v>
      </c>
      <c r="U28" s="74">
        <v>8.4</v>
      </c>
      <c r="W28" s="55">
        <f t="shared" si="17"/>
        <v>0.63179916317991625</v>
      </c>
      <c r="X28" s="55">
        <f t="shared" si="18"/>
        <v>3.6829268292682928</v>
      </c>
      <c r="Y28" s="55">
        <f t="shared" si="19"/>
        <v>0.69425287356321841</v>
      </c>
      <c r="Z28" s="55">
        <f t="shared" si="20"/>
        <v>5.8292682926829276</v>
      </c>
    </row>
    <row r="29" spans="1:26" ht="45" x14ac:dyDescent="0.25">
      <c r="A29" s="130" t="s">
        <v>80</v>
      </c>
      <c r="B29" s="124" t="s">
        <v>44</v>
      </c>
      <c r="C29" s="125" t="s">
        <v>91</v>
      </c>
      <c r="D29" s="126" t="s">
        <v>39</v>
      </c>
      <c r="E29" s="127">
        <v>4.0999999999999996</v>
      </c>
      <c r="F29" s="127">
        <v>2.88</v>
      </c>
      <c r="G29" s="127"/>
      <c r="H29" s="127">
        <v>4.96</v>
      </c>
      <c r="I29" s="127">
        <v>0.83</v>
      </c>
      <c r="J29" s="127"/>
      <c r="K29" s="127"/>
      <c r="L29" s="127">
        <v>0.73</v>
      </c>
      <c r="M29" s="127"/>
      <c r="N29" s="127">
        <v>0.44</v>
      </c>
      <c r="O29" s="123" t="str">
        <f t="shared" si="0"/>
        <v>21,10,2020</v>
      </c>
      <c r="P29" s="127">
        <v>136</v>
      </c>
      <c r="Q29" s="127">
        <v>160</v>
      </c>
      <c r="R29" s="127">
        <v>80</v>
      </c>
      <c r="S29" s="127">
        <v>54</v>
      </c>
      <c r="T29" s="127">
        <v>12.5</v>
      </c>
      <c r="U29" s="127">
        <v>4.9000000000000004</v>
      </c>
      <c r="W29" s="55">
        <f t="shared" si="17"/>
        <v>0.58064516129032251</v>
      </c>
      <c r="X29" s="55">
        <f t="shared" si="18"/>
        <v>3.4698795180722892</v>
      </c>
      <c r="Y29" s="55">
        <f t="shared" si="19"/>
        <v>0.70243902439024397</v>
      </c>
      <c r="Z29" s="55">
        <f t="shared" si="20"/>
        <v>5.9759036144578319</v>
      </c>
    </row>
    <row r="30" spans="1:26" x14ac:dyDescent="0.25">
      <c r="A30" s="113" t="s">
        <v>81</v>
      </c>
      <c r="B30" s="26">
        <v>7.69</v>
      </c>
      <c r="C30" s="26"/>
      <c r="D30" s="25">
        <v>2.6</v>
      </c>
      <c r="E30" s="25">
        <v>0</v>
      </c>
      <c r="F30" s="26">
        <v>81</v>
      </c>
      <c r="G30" s="29">
        <v>124</v>
      </c>
      <c r="H30" s="26">
        <v>390</v>
      </c>
      <c r="I30" s="29">
        <v>138</v>
      </c>
      <c r="J30" s="26">
        <v>45</v>
      </c>
      <c r="K30" s="26">
        <v>11</v>
      </c>
      <c r="L30" s="26">
        <v>413</v>
      </c>
      <c r="M30" s="26">
        <v>333</v>
      </c>
      <c r="N30" s="25">
        <v>0.75</v>
      </c>
      <c r="O30" s="28" t="str">
        <f t="shared" ref="O30:O44" si="21">A30</f>
        <v>29,10,2020</v>
      </c>
      <c r="P30" s="26">
        <v>11.6</v>
      </c>
      <c r="Q30" s="25">
        <v>0.89</v>
      </c>
      <c r="R30" s="26">
        <v>2.71</v>
      </c>
      <c r="S30" s="26">
        <v>0.9</v>
      </c>
      <c r="T30" s="26">
        <v>0.1</v>
      </c>
      <c r="U30" s="26">
        <v>0.12</v>
      </c>
      <c r="V30" s="6"/>
      <c r="W30" s="25">
        <f t="shared" si="17"/>
        <v>0.2076923076923077</v>
      </c>
      <c r="X30" s="25">
        <f t="shared" si="18"/>
        <v>0.58695652173913049</v>
      </c>
      <c r="Y30" s="25">
        <f t="shared" ref="Y30:Y44" si="22">F30/(E30+J30)</f>
        <v>1.8</v>
      </c>
      <c r="Z30" s="25">
        <f t="shared" si="20"/>
        <v>2.8260869565217392</v>
      </c>
    </row>
    <row r="31" spans="1:26" ht="45" x14ac:dyDescent="0.25">
      <c r="A31" s="83" t="s">
        <v>84</v>
      </c>
      <c r="B31" s="84" t="s">
        <v>43</v>
      </c>
      <c r="C31" s="121" t="s">
        <v>90</v>
      </c>
      <c r="D31" s="71" t="s">
        <v>39</v>
      </c>
      <c r="E31" s="61">
        <v>3.5</v>
      </c>
      <c r="F31" s="61">
        <v>2.48</v>
      </c>
      <c r="G31" s="61"/>
      <c r="H31" s="61">
        <v>1.51</v>
      </c>
      <c r="I31" s="61">
        <v>0.45</v>
      </c>
      <c r="J31" s="61"/>
      <c r="K31" s="61"/>
      <c r="L31" s="61">
        <v>0.33</v>
      </c>
      <c r="M31" s="61"/>
      <c r="N31" s="61">
        <v>0.4</v>
      </c>
      <c r="O31" s="83" t="str">
        <f t="shared" ref="O31:O34" si="23">A31</f>
        <v>06,11,2020</v>
      </c>
      <c r="P31" s="60">
        <v>71</v>
      </c>
      <c r="Q31" s="60">
        <v>65</v>
      </c>
      <c r="R31" s="60">
        <v>39</v>
      </c>
      <c r="S31" s="60">
        <v>22</v>
      </c>
      <c r="T31" s="60">
        <v>8</v>
      </c>
      <c r="U31" s="60">
        <v>3.75</v>
      </c>
      <c r="V31" s="6"/>
      <c r="W31" s="55">
        <f t="shared" ref="W31:W34" si="24">F31/H31</f>
        <v>1.6423841059602649</v>
      </c>
      <c r="X31" s="55">
        <f t="shared" ref="X31:X34" si="25">F31/I31</f>
        <v>5.5111111111111111</v>
      </c>
      <c r="Y31" s="55">
        <f t="shared" ref="Y31:Y34" si="26">F31/(E31+J31)</f>
        <v>0.70857142857142852</v>
      </c>
      <c r="Z31" s="55">
        <f t="shared" ref="Z31:Z34" si="27">H31/I31</f>
        <v>3.3555555555555556</v>
      </c>
    </row>
    <row r="32" spans="1:26" ht="45" x14ac:dyDescent="0.25">
      <c r="A32" s="130" t="s">
        <v>84</v>
      </c>
      <c r="B32" s="128" t="s">
        <v>43</v>
      </c>
      <c r="C32" s="125" t="s">
        <v>91</v>
      </c>
      <c r="D32" s="131" t="s">
        <v>39</v>
      </c>
      <c r="E32" s="132">
        <v>3.4</v>
      </c>
      <c r="F32" s="132">
        <v>2.33</v>
      </c>
      <c r="G32" s="132"/>
      <c r="H32" s="132">
        <v>1.59</v>
      </c>
      <c r="I32" s="132">
        <v>0.43</v>
      </c>
      <c r="J32" s="132"/>
      <c r="K32" s="132"/>
      <c r="L32" s="132">
        <v>0.35</v>
      </c>
      <c r="M32" s="132"/>
      <c r="N32" s="132">
        <v>0.48</v>
      </c>
      <c r="O32" s="130" t="str">
        <f t="shared" si="23"/>
        <v>06,11,2020</v>
      </c>
      <c r="P32" s="133">
        <v>80</v>
      </c>
      <c r="Q32" s="133">
        <v>70</v>
      </c>
      <c r="R32" s="133">
        <v>43</v>
      </c>
      <c r="S32" s="133">
        <v>24</v>
      </c>
      <c r="T32" s="134">
        <v>7.5</v>
      </c>
      <c r="U32" s="134">
        <v>3.5</v>
      </c>
      <c r="V32" s="6"/>
      <c r="W32" s="55">
        <f t="shared" si="24"/>
        <v>1.4654088050314464</v>
      </c>
      <c r="X32" s="55">
        <f t="shared" si="25"/>
        <v>5.4186046511627906</v>
      </c>
      <c r="Y32" s="55">
        <f t="shared" si="26"/>
        <v>0.68529411764705883</v>
      </c>
      <c r="Z32" s="55">
        <f t="shared" si="27"/>
        <v>3.6976744186046515</v>
      </c>
    </row>
    <row r="33" spans="1:26" ht="45" x14ac:dyDescent="0.25">
      <c r="A33" s="83" t="s">
        <v>84</v>
      </c>
      <c r="B33" s="72" t="s">
        <v>44</v>
      </c>
      <c r="C33" s="121" t="s">
        <v>90</v>
      </c>
      <c r="D33" s="49" t="s">
        <v>39</v>
      </c>
      <c r="E33" s="74">
        <v>4.55</v>
      </c>
      <c r="F33" s="74">
        <v>2.8</v>
      </c>
      <c r="G33" s="74"/>
      <c r="H33" s="74">
        <v>4.6500000000000004</v>
      </c>
      <c r="I33" s="74">
        <v>0.83</v>
      </c>
      <c r="J33" s="74"/>
      <c r="K33" s="74"/>
      <c r="L33" s="74">
        <v>0.48</v>
      </c>
      <c r="M33" s="74"/>
      <c r="N33" s="74">
        <v>0.56999999999999995</v>
      </c>
      <c r="O33" s="48" t="str">
        <f t="shared" si="23"/>
        <v>06,11,2020</v>
      </c>
      <c r="P33" s="74">
        <v>159</v>
      </c>
      <c r="Q33" s="74">
        <v>145</v>
      </c>
      <c r="R33" s="74">
        <v>65</v>
      </c>
      <c r="S33" s="74">
        <v>48</v>
      </c>
      <c r="T33" s="74">
        <v>13.5</v>
      </c>
      <c r="U33" s="74">
        <v>13</v>
      </c>
      <c r="W33" s="55">
        <f t="shared" si="24"/>
        <v>0.60215053763440851</v>
      </c>
      <c r="X33" s="55">
        <f t="shared" si="25"/>
        <v>3.3734939759036142</v>
      </c>
      <c r="Y33" s="55">
        <f t="shared" si="26"/>
        <v>0.61538461538461542</v>
      </c>
      <c r="Z33" s="55">
        <f t="shared" si="27"/>
        <v>5.6024096385542173</v>
      </c>
    </row>
    <row r="34" spans="1:26" ht="45" x14ac:dyDescent="0.25">
      <c r="A34" s="130" t="s">
        <v>84</v>
      </c>
      <c r="B34" s="124" t="s">
        <v>44</v>
      </c>
      <c r="C34" s="125" t="s">
        <v>91</v>
      </c>
      <c r="D34" s="126" t="s">
        <v>39</v>
      </c>
      <c r="E34" s="127">
        <v>5.2</v>
      </c>
      <c r="F34" s="127">
        <v>2.66</v>
      </c>
      <c r="G34" s="127"/>
      <c r="H34" s="127">
        <v>4.6500000000000004</v>
      </c>
      <c r="I34" s="127">
        <v>0.76</v>
      </c>
      <c r="J34" s="127"/>
      <c r="K34" s="127"/>
      <c r="L34" s="127">
        <v>0.57999999999999996</v>
      </c>
      <c r="M34" s="127"/>
      <c r="N34" s="127">
        <v>0.5</v>
      </c>
      <c r="O34" s="123" t="str">
        <f t="shared" si="23"/>
        <v>06,11,2020</v>
      </c>
      <c r="P34" s="127">
        <v>167</v>
      </c>
      <c r="Q34" s="127">
        <v>150</v>
      </c>
      <c r="R34" s="127">
        <v>80</v>
      </c>
      <c r="S34" s="127">
        <v>52</v>
      </c>
      <c r="T34" s="127">
        <v>12</v>
      </c>
      <c r="U34" s="127">
        <v>8.5</v>
      </c>
      <c r="W34" s="55">
        <f t="shared" si="24"/>
        <v>0.57204301075268815</v>
      </c>
      <c r="X34" s="55">
        <f t="shared" si="25"/>
        <v>3.5</v>
      </c>
      <c r="Y34" s="55">
        <f t="shared" si="26"/>
        <v>0.5115384615384615</v>
      </c>
      <c r="Z34" s="55">
        <f t="shared" si="27"/>
        <v>6.1184210526315796</v>
      </c>
    </row>
    <row r="35" spans="1:26" x14ac:dyDescent="0.25">
      <c r="A35" s="113" t="s">
        <v>85</v>
      </c>
      <c r="B35" s="90">
        <v>7.44</v>
      </c>
      <c r="C35" s="90"/>
      <c r="D35" s="90">
        <v>3.59</v>
      </c>
      <c r="E35" s="91">
        <v>0</v>
      </c>
      <c r="F35" s="90">
        <v>189</v>
      </c>
      <c r="G35" s="90">
        <v>92</v>
      </c>
      <c r="H35" s="90">
        <v>485</v>
      </c>
      <c r="I35" s="92">
        <v>129</v>
      </c>
      <c r="J35" s="90">
        <v>268</v>
      </c>
      <c r="K35" s="90">
        <v>15</v>
      </c>
      <c r="L35" s="90">
        <v>293</v>
      </c>
      <c r="M35" s="90">
        <v>230</v>
      </c>
      <c r="N35" s="91">
        <v>0</v>
      </c>
      <c r="O35" s="28" t="str">
        <f t="shared" si="21"/>
        <v>19,11,2020</v>
      </c>
      <c r="P35" s="90">
        <v>7.56</v>
      </c>
      <c r="Q35" s="90">
        <v>0.44</v>
      </c>
      <c r="R35" s="90">
        <v>2.29</v>
      </c>
      <c r="S35" s="93">
        <v>0.74</v>
      </c>
      <c r="T35" s="94">
        <v>7.0999999999999994E-2</v>
      </c>
      <c r="U35" s="93">
        <v>0.18</v>
      </c>
      <c r="V35" s="6"/>
      <c r="W35" s="30">
        <f t="shared" si="17"/>
        <v>0.38969072164948454</v>
      </c>
      <c r="X35" s="30">
        <f t="shared" si="18"/>
        <v>1.4651162790697674</v>
      </c>
      <c r="Y35" s="30">
        <f t="shared" si="22"/>
        <v>0.70522388059701491</v>
      </c>
      <c r="Z35" s="30">
        <f t="shared" si="20"/>
        <v>3.7596899224806202</v>
      </c>
    </row>
    <row r="36" spans="1:26" ht="45" x14ac:dyDescent="0.25">
      <c r="A36" s="83" t="s">
        <v>86</v>
      </c>
      <c r="B36" s="84" t="s">
        <v>43</v>
      </c>
      <c r="C36" s="121" t="s">
        <v>90</v>
      </c>
      <c r="D36" s="71" t="s">
        <v>39</v>
      </c>
      <c r="E36" s="61">
        <v>3.5</v>
      </c>
      <c r="F36" s="61">
        <v>1.78</v>
      </c>
      <c r="G36" s="61"/>
      <c r="H36" s="61">
        <v>1.04</v>
      </c>
      <c r="I36" s="61">
        <v>0.35</v>
      </c>
      <c r="J36" s="61"/>
      <c r="K36" s="61"/>
      <c r="L36" s="61">
        <v>0.4</v>
      </c>
      <c r="M36" s="61"/>
      <c r="N36" s="61">
        <v>0.44</v>
      </c>
      <c r="O36" s="83" t="str">
        <f t="shared" si="21"/>
        <v>24,11,2020</v>
      </c>
      <c r="P36" s="60">
        <v>71</v>
      </c>
      <c r="Q36" s="60">
        <v>59</v>
      </c>
      <c r="R36" s="60">
        <v>43</v>
      </c>
      <c r="S36" s="60">
        <v>26</v>
      </c>
      <c r="T36" s="60">
        <v>7</v>
      </c>
      <c r="U36" s="60">
        <v>6.2</v>
      </c>
      <c r="V36" s="6"/>
      <c r="W36" s="55">
        <f t="shared" si="17"/>
        <v>1.7115384615384615</v>
      </c>
      <c r="X36" s="55">
        <f t="shared" si="18"/>
        <v>5.0857142857142863</v>
      </c>
      <c r="Y36" s="55">
        <f t="shared" si="22"/>
        <v>0.50857142857142856</v>
      </c>
      <c r="Z36" s="55">
        <f t="shared" si="20"/>
        <v>2.9714285714285715</v>
      </c>
    </row>
    <row r="37" spans="1:26" ht="45" x14ac:dyDescent="0.25">
      <c r="A37" s="130" t="s">
        <v>86</v>
      </c>
      <c r="B37" s="128" t="s">
        <v>43</v>
      </c>
      <c r="C37" s="125" t="s">
        <v>91</v>
      </c>
      <c r="D37" s="131" t="s">
        <v>39</v>
      </c>
      <c r="E37" s="132">
        <v>3.1</v>
      </c>
      <c r="F37" s="132">
        <v>1.23</v>
      </c>
      <c r="G37" s="132"/>
      <c r="H37" s="132">
        <v>1.4</v>
      </c>
      <c r="I37" s="132">
        <v>0.38</v>
      </c>
      <c r="J37" s="132"/>
      <c r="K37" s="132"/>
      <c r="L37" s="132">
        <v>0.5</v>
      </c>
      <c r="M37" s="132"/>
      <c r="N37" s="132">
        <v>0.46</v>
      </c>
      <c r="O37" s="130" t="str">
        <f t="shared" si="21"/>
        <v>24,11,2020</v>
      </c>
      <c r="P37" s="133">
        <v>75</v>
      </c>
      <c r="Q37" s="133">
        <v>57</v>
      </c>
      <c r="R37" s="133">
        <v>32</v>
      </c>
      <c r="S37" s="133">
        <v>25</v>
      </c>
      <c r="T37" s="134">
        <v>5</v>
      </c>
      <c r="U37" s="134">
        <v>3</v>
      </c>
      <c r="V37" s="6"/>
      <c r="W37" s="55">
        <f t="shared" si="17"/>
        <v>0.87857142857142867</v>
      </c>
      <c r="X37" s="55">
        <f t="shared" si="18"/>
        <v>3.236842105263158</v>
      </c>
      <c r="Y37" s="55">
        <f t="shared" si="22"/>
        <v>0.39677419354838706</v>
      </c>
      <c r="Z37" s="55">
        <f t="shared" si="20"/>
        <v>3.6842105263157894</v>
      </c>
    </row>
    <row r="38" spans="1:26" ht="45" x14ac:dyDescent="0.25">
      <c r="A38" s="83" t="s">
        <v>86</v>
      </c>
      <c r="B38" s="72" t="s">
        <v>44</v>
      </c>
      <c r="C38" s="121" t="s">
        <v>90</v>
      </c>
      <c r="D38" s="49" t="s">
        <v>39</v>
      </c>
      <c r="E38" s="74">
        <v>4.9000000000000004</v>
      </c>
      <c r="F38" s="74">
        <v>2.3199999999999998</v>
      </c>
      <c r="G38" s="74"/>
      <c r="H38" s="74">
        <v>3.66</v>
      </c>
      <c r="I38" s="74">
        <v>0.62</v>
      </c>
      <c r="J38" s="74"/>
      <c r="K38" s="74"/>
      <c r="L38" s="74">
        <v>0.56000000000000005</v>
      </c>
      <c r="M38" s="74"/>
      <c r="N38" s="74">
        <v>0.56000000000000005</v>
      </c>
      <c r="O38" s="48" t="str">
        <f t="shared" ref="O38:O40" si="28">A38</f>
        <v>24,11,2020</v>
      </c>
      <c r="P38" s="74">
        <v>145</v>
      </c>
      <c r="Q38" s="74">
        <v>165</v>
      </c>
      <c r="R38" s="74">
        <v>86</v>
      </c>
      <c r="S38" s="74">
        <v>56</v>
      </c>
      <c r="T38" s="74">
        <v>11</v>
      </c>
      <c r="U38" s="74">
        <v>12</v>
      </c>
      <c r="W38" s="55">
        <f t="shared" ref="W38:W40" si="29">F38/H38</f>
        <v>0.63387978142076495</v>
      </c>
      <c r="X38" s="55">
        <f t="shared" ref="X38:X40" si="30">F38/I38</f>
        <v>3.7419354838709675</v>
      </c>
      <c r="Y38" s="55">
        <f t="shared" ref="Y38:Y40" si="31">F38/(E38+J38)</f>
        <v>0.473469387755102</v>
      </c>
      <c r="Z38" s="55">
        <f t="shared" ref="Z38:Z40" si="32">H38/I38</f>
        <v>5.903225806451613</v>
      </c>
    </row>
    <row r="39" spans="1:26" ht="45" x14ac:dyDescent="0.25">
      <c r="A39" s="130" t="s">
        <v>86</v>
      </c>
      <c r="B39" s="124" t="s">
        <v>44</v>
      </c>
      <c r="C39" s="125" t="s">
        <v>91</v>
      </c>
      <c r="D39" s="126" t="s">
        <v>39</v>
      </c>
      <c r="E39" s="127">
        <v>4.5</v>
      </c>
      <c r="F39" s="127">
        <v>1.79</v>
      </c>
      <c r="G39" s="127"/>
      <c r="H39" s="127">
        <v>3.69</v>
      </c>
      <c r="I39" s="127">
        <v>0.63</v>
      </c>
      <c r="J39" s="127"/>
      <c r="K39" s="127"/>
      <c r="L39" s="127">
        <v>0.75</v>
      </c>
      <c r="M39" s="127"/>
      <c r="N39" s="127">
        <v>0.49</v>
      </c>
      <c r="O39" s="123" t="str">
        <f t="shared" si="28"/>
        <v>24,11,2020</v>
      </c>
      <c r="P39" s="127">
        <v>169</v>
      </c>
      <c r="Q39" s="127">
        <v>140</v>
      </c>
      <c r="R39" s="127">
        <v>78</v>
      </c>
      <c r="S39" s="127">
        <v>58</v>
      </c>
      <c r="T39" s="127">
        <v>9.5</v>
      </c>
      <c r="U39" s="127">
        <v>5</v>
      </c>
      <c r="W39" s="55">
        <f t="shared" si="29"/>
        <v>0.48509485094850952</v>
      </c>
      <c r="X39" s="55">
        <f t="shared" si="30"/>
        <v>2.8412698412698414</v>
      </c>
      <c r="Y39" s="55">
        <f t="shared" si="31"/>
        <v>0.39777777777777779</v>
      </c>
      <c r="Z39" s="55">
        <f t="shared" si="32"/>
        <v>5.8571428571428568</v>
      </c>
    </row>
    <row r="40" spans="1:26" x14ac:dyDescent="0.25">
      <c r="A40" s="136" t="s">
        <v>86</v>
      </c>
      <c r="B40" s="135">
        <v>4.82</v>
      </c>
      <c r="C40" s="135"/>
      <c r="D40" s="135">
        <v>3.11</v>
      </c>
      <c r="E40" s="137">
        <v>0</v>
      </c>
      <c r="F40" s="135">
        <v>364</v>
      </c>
      <c r="G40" s="135"/>
      <c r="H40" s="135">
        <v>1292</v>
      </c>
      <c r="I40" s="138">
        <v>207</v>
      </c>
      <c r="J40" s="135">
        <v>110</v>
      </c>
      <c r="K40" s="135"/>
      <c r="L40" s="135">
        <v>100</v>
      </c>
      <c r="M40" s="135"/>
      <c r="N40" s="137">
        <v>13</v>
      </c>
      <c r="O40" s="139" t="str">
        <f t="shared" si="28"/>
        <v>24,11,2020</v>
      </c>
      <c r="P40" s="135">
        <v>37</v>
      </c>
      <c r="Q40" s="135">
        <v>2</v>
      </c>
      <c r="R40" s="135">
        <v>2.7</v>
      </c>
      <c r="S40" s="140">
        <v>0.7</v>
      </c>
      <c r="T40" s="141">
        <v>1.45</v>
      </c>
      <c r="U40" s="140">
        <v>0.08</v>
      </c>
      <c r="V40" s="6"/>
      <c r="W40" s="30">
        <f t="shared" si="29"/>
        <v>0.28173374613003094</v>
      </c>
      <c r="X40" s="30">
        <f t="shared" si="30"/>
        <v>1.7584541062801933</v>
      </c>
      <c r="Y40" s="30">
        <f t="shared" si="31"/>
        <v>3.3090909090909091</v>
      </c>
      <c r="Z40" s="30">
        <f t="shared" si="32"/>
        <v>6.2415458937198069</v>
      </c>
    </row>
    <row r="41" spans="1:26" x14ac:dyDescent="0.25">
      <c r="A41" s="113" t="s">
        <v>87</v>
      </c>
      <c r="B41" s="90">
        <v>6.95</v>
      </c>
      <c r="C41" s="90"/>
      <c r="D41" s="90">
        <v>4.12</v>
      </c>
      <c r="E41" s="91">
        <v>0</v>
      </c>
      <c r="F41" s="90">
        <v>280</v>
      </c>
      <c r="G41" s="90">
        <v>82</v>
      </c>
      <c r="H41" s="90">
        <v>530</v>
      </c>
      <c r="I41" s="92">
        <v>122</v>
      </c>
      <c r="J41" s="90">
        <v>414</v>
      </c>
      <c r="K41" s="90">
        <v>25</v>
      </c>
      <c r="L41" s="90">
        <v>230</v>
      </c>
      <c r="M41" s="90">
        <v>85</v>
      </c>
      <c r="N41" s="91">
        <v>0</v>
      </c>
      <c r="O41" s="28" t="str">
        <f t="shared" si="21"/>
        <v>08,12,2020</v>
      </c>
      <c r="P41" s="90">
        <v>4.6500000000000004</v>
      </c>
      <c r="Q41" s="90">
        <v>1.21</v>
      </c>
      <c r="R41" s="90">
        <v>1.6</v>
      </c>
      <c r="S41" s="93">
        <v>0.74</v>
      </c>
      <c r="T41" s="94">
        <v>7.0000000000000007E-2</v>
      </c>
      <c r="U41" s="93">
        <v>0.09</v>
      </c>
      <c r="V41" s="6"/>
      <c r="W41" s="30">
        <f t="shared" si="17"/>
        <v>0.52830188679245282</v>
      </c>
      <c r="X41" s="30">
        <f t="shared" si="18"/>
        <v>2.2950819672131146</v>
      </c>
      <c r="Y41" s="30">
        <f t="shared" si="22"/>
        <v>0.67632850241545894</v>
      </c>
      <c r="Z41" s="30">
        <f t="shared" si="20"/>
        <v>4.3442622950819674</v>
      </c>
    </row>
    <row r="42" spans="1:26" ht="45" x14ac:dyDescent="0.25">
      <c r="A42" s="48" t="s">
        <v>88</v>
      </c>
      <c r="B42" s="84" t="s">
        <v>43</v>
      </c>
      <c r="C42" s="53" t="s">
        <v>90</v>
      </c>
      <c r="D42" s="49" t="s">
        <v>39</v>
      </c>
      <c r="E42" s="74">
        <v>2.5499999999999998</v>
      </c>
      <c r="F42" s="74">
        <v>1.65</v>
      </c>
      <c r="G42" s="74"/>
      <c r="H42" s="74">
        <v>0.83</v>
      </c>
      <c r="I42" s="74">
        <v>0.35</v>
      </c>
      <c r="J42" s="74"/>
      <c r="K42" s="74"/>
      <c r="L42" s="74">
        <v>0.25</v>
      </c>
      <c r="M42" s="74"/>
      <c r="N42" s="74">
        <v>0.43</v>
      </c>
      <c r="O42" s="48" t="str">
        <f t="shared" si="21"/>
        <v>09,12,2020</v>
      </c>
      <c r="P42" s="74">
        <v>45</v>
      </c>
      <c r="Q42" s="74">
        <v>44</v>
      </c>
      <c r="R42" s="74">
        <v>30</v>
      </c>
      <c r="S42" s="74">
        <v>27</v>
      </c>
      <c r="T42" s="74">
        <v>5</v>
      </c>
      <c r="U42" s="74">
        <v>4</v>
      </c>
      <c r="W42" s="55">
        <f t="shared" si="17"/>
        <v>1.9879518072289157</v>
      </c>
      <c r="X42" s="55">
        <f t="shared" si="18"/>
        <v>4.7142857142857144</v>
      </c>
      <c r="Y42" s="55">
        <f t="shared" si="22"/>
        <v>0.6470588235294118</v>
      </c>
      <c r="Z42" s="55">
        <f t="shared" si="20"/>
        <v>2.3714285714285714</v>
      </c>
    </row>
    <row r="43" spans="1:26" ht="45" x14ac:dyDescent="0.25">
      <c r="A43" s="123" t="s">
        <v>88</v>
      </c>
      <c r="B43" s="128" t="s">
        <v>43</v>
      </c>
      <c r="C43" s="129" t="s">
        <v>91</v>
      </c>
      <c r="D43" s="126" t="s">
        <v>39</v>
      </c>
      <c r="E43" s="127">
        <v>2.75</v>
      </c>
      <c r="F43" s="127">
        <v>1.54</v>
      </c>
      <c r="G43" s="127"/>
      <c r="H43" s="127">
        <v>0.79</v>
      </c>
      <c r="I43" s="127">
        <v>0.38</v>
      </c>
      <c r="J43" s="127"/>
      <c r="K43" s="127"/>
      <c r="L43" s="127">
        <v>0.35</v>
      </c>
      <c r="M43" s="127"/>
      <c r="N43" s="127">
        <v>0.49</v>
      </c>
      <c r="O43" s="123" t="str">
        <f t="shared" si="21"/>
        <v>09,12,2020</v>
      </c>
      <c r="P43" s="127">
        <v>111</v>
      </c>
      <c r="Q43" s="127">
        <v>53</v>
      </c>
      <c r="R43" s="127">
        <v>40</v>
      </c>
      <c r="S43" s="127">
        <v>23</v>
      </c>
      <c r="T43" s="127">
        <v>5.5</v>
      </c>
      <c r="U43" s="127">
        <v>1.9</v>
      </c>
      <c r="W43" s="55">
        <f t="shared" si="17"/>
        <v>1.9493670886075949</v>
      </c>
      <c r="X43" s="55">
        <f t="shared" si="18"/>
        <v>4.0526315789473681</v>
      </c>
      <c r="Y43" s="55">
        <f t="shared" si="22"/>
        <v>0.56000000000000005</v>
      </c>
      <c r="Z43" s="55">
        <f t="shared" si="20"/>
        <v>2.0789473684210527</v>
      </c>
    </row>
    <row r="44" spans="1:26" ht="45" x14ac:dyDescent="0.25">
      <c r="A44" s="48" t="s">
        <v>88</v>
      </c>
      <c r="B44" s="72" t="s">
        <v>44</v>
      </c>
      <c r="C44" s="121" t="s">
        <v>90</v>
      </c>
      <c r="D44" s="49" t="s">
        <v>39</v>
      </c>
      <c r="E44" s="74">
        <v>4.8</v>
      </c>
      <c r="F44" s="74">
        <v>2.4300000000000002</v>
      </c>
      <c r="G44" s="74"/>
      <c r="H44" s="74">
        <v>3.13</v>
      </c>
      <c r="I44" s="74">
        <v>0.62</v>
      </c>
      <c r="J44" s="74"/>
      <c r="K44" s="74"/>
      <c r="L44" s="74">
        <v>0.3</v>
      </c>
      <c r="M44" s="74"/>
      <c r="N44" s="74">
        <v>0.52</v>
      </c>
      <c r="O44" s="48" t="str">
        <f t="shared" si="21"/>
        <v>09,12,2020</v>
      </c>
      <c r="P44" s="74">
        <v>125</v>
      </c>
      <c r="Q44" s="74">
        <v>134</v>
      </c>
      <c r="R44" s="74">
        <v>72</v>
      </c>
      <c r="S44" s="74">
        <v>60</v>
      </c>
      <c r="T44" s="74">
        <v>10.5</v>
      </c>
      <c r="U44" s="74">
        <v>9.1999999999999993</v>
      </c>
      <c r="W44" s="55">
        <f t="shared" si="17"/>
        <v>0.77635782747603843</v>
      </c>
      <c r="X44" s="55">
        <f t="shared" si="18"/>
        <v>3.9193548387096775</v>
      </c>
      <c r="Y44" s="55">
        <f t="shared" si="22"/>
        <v>0.50625000000000009</v>
      </c>
      <c r="Z44" s="55">
        <f t="shared" si="20"/>
        <v>5.0483870967741931</v>
      </c>
    </row>
    <row r="45" spans="1:26" ht="45" x14ac:dyDescent="0.25">
      <c r="A45" s="123" t="s">
        <v>88</v>
      </c>
      <c r="B45" s="124" t="s">
        <v>44</v>
      </c>
      <c r="C45" s="125" t="s">
        <v>91</v>
      </c>
      <c r="D45" s="126" t="s">
        <v>39</v>
      </c>
      <c r="E45" s="127">
        <v>4.4000000000000004</v>
      </c>
      <c r="F45" s="127">
        <v>2.1</v>
      </c>
      <c r="G45" s="127"/>
      <c r="H45" s="127">
        <v>3.31</v>
      </c>
      <c r="I45" s="127">
        <v>0.63</v>
      </c>
      <c r="J45" s="127"/>
      <c r="K45" s="127"/>
      <c r="L45" s="127">
        <v>0.38</v>
      </c>
      <c r="M45" s="127"/>
      <c r="N45" s="127">
        <v>0.56000000000000005</v>
      </c>
      <c r="O45" s="123" t="str">
        <f t="shared" ref="O45" si="33">A45</f>
        <v>09,12,2020</v>
      </c>
      <c r="P45" s="127">
        <v>190</v>
      </c>
      <c r="Q45" s="127">
        <v>100</v>
      </c>
      <c r="R45" s="127">
        <v>79</v>
      </c>
      <c r="S45" s="127">
        <v>60</v>
      </c>
      <c r="T45" s="127">
        <v>8</v>
      </c>
      <c r="U45" s="127">
        <v>4.25</v>
      </c>
      <c r="W45" s="55">
        <f t="shared" ref="W45" si="34">F45/H45</f>
        <v>0.6344410876132931</v>
      </c>
      <c r="X45" s="55">
        <f t="shared" ref="X45" si="35">F45/I45</f>
        <v>3.3333333333333335</v>
      </c>
      <c r="Y45" s="55">
        <f t="shared" ref="Y45" si="36">F45/(E45+J45)</f>
        <v>0.47727272727272724</v>
      </c>
      <c r="Z45" s="55">
        <f t="shared" ref="Z45" si="37">H45/I45</f>
        <v>5.253968253968254</v>
      </c>
    </row>
    <row r="46" spans="1:26" s="36" customFormat="1" x14ac:dyDescent="0.25">
      <c r="A46" s="116"/>
      <c r="B46" s="95"/>
      <c r="C46" s="122"/>
      <c r="D46" s="39"/>
      <c r="E46" s="117"/>
      <c r="F46" s="117"/>
      <c r="G46" s="117"/>
      <c r="H46" s="117"/>
      <c r="I46" s="117"/>
      <c r="J46" s="117"/>
      <c r="K46" s="117"/>
      <c r="L46" s="117"/>
      <c r="M46" s="117"/>
      <c r="N46" s="117"/>
      <c r="O46" s="116"/>
      <c r="P46" s="117"/>
      <c r="Q46" s="117"/>
      <c r="R46" s="117"/>
      <c r="S46" s="117"/>
      <c r="T46" s="117"/>
      <c r="U46" s="117"/>
      <c r="W46" s="32"/>
      <c r="X46" s="32"/>
      <c r="Y46" s="32"/>
      <c r="Z46" s="32"/>
    </row>
    <row r="47" spans="1:26" s="36" customFormat="1" x14ac:dyDescent="0.25">
      <c r="A47" s="77" t="s">
        <v>95</v>
      </c>
      <c r="B47" s="33"/>
      <c r="C47" s="33"/>
      <c r="D47" s="33"/>
      <c r="E47" s="35"/>
      <c r="F47" s="33"/>
      <c r="G47" s="33"/>
      <c r="H47" s="33"/>
      <c r="I47" s="35"/>
      <c r="J47" s="33"/>
      <c r="K47" s="33"/>
      <c r="L47" s="33"/>
      <c r="M47" s="33"/>
      <c r="N47" s="35"/>
      <c r="O47" s="2"/>
      <c r="P47" s="33"/>
      <c r="Q47" s="33"/>
      <c r="R47" s="33"/>
      <c r="S47" s="33"/>
      <c r="T47" s="33"/>
      <c r="U47" s="33"/>
      <c r="V47" s="34"/>
      <c r="W47" s="33"/>
      <c r="X47" s="33"/>
      <c r="Y47" s="33"/>
      <c r="Z47" s="33"/>
    </row>
    <row r="48" spans="1:26" x14ac:dyDescent="0.25">
      <c r="A48" s="139" t="s">
        <v>114</v>
      </c>
      <c r="B48" s="154">
        <v>6.4</v>
      </c>
      <c r="C48" s="154"/>
      <c r="D48" s="154">
        <v>1.46</v>
      </c>
      <c r="E48" s="155"/>
      <c r="F48" s="154">
        <v>51</v>
      </c>
      <c r="G48" s="154">
        <v>21</v>
      </c>
      <c r="H48" s="154">
        <v>6165</v>
      </c>
      <c r="I48" s="156">
        <v>314</v>
      </c>
      <c r="J48" s="154">
        <v>48</v>
      </c>
      <c r="K48" s="154"/>
      <c r="L48" s="154">
        <v>14</v>
      </c>
      <c r="M48" s="154"/>
      <c r="N48" s="156">
        <v>13</v>
      </c>
      <c r="O48" s="139"/>
      <c r="P48" s="154">
        <v>143</v>
      </c>
      <c r="Q48" s="154">
        <v>7.7</v>
      </c>
      <c r="R48" s="154">
        <v>2.9</v>
      </c>
      <c r="S48" s="154">
        <v>0</v>
      </c>
      <c r="T48" s="154">
        <v>0.35</v>
      </c>
      <c r="U48" s="154">
        <v>0.04</v>
      </c>
      <c r="V48" s="6"/>
      <c r="W48" s="155">
        <f t="shared" ref="W48" si="38">F48/H48</f>
        <v>8.2725060827250601E-3</v>
      </c>
      <c r="X48" s="155">
        <f t="shared" ref="X48" si="39">F48/I48</f>
        <v>0.16242038216560509</v>
      </c>
      <c r="Y48" s="155">
        <f t="shared" ref="Y48" si="40">F48/(E48+J48)</f>
        <v>1.0625</v>
      </c>
      <c r="Z48" s="155">
        <f t="shared" ref="Z48" si="41">H48/I48</f>
        <v>19.633757961783438</v>
      </c>
    </row>
    <row r="49" spans="1:26" x14ac:dyDescent="0.25">
      <c r="A49" s="139" t="s">
        <v>94</v>
      </c>
      <c r="B49" s="154">
        <v>5.73</v>
      </c>
      <c r="C49" s="154"/>
      <c r="D49" s="154">
        <v>2.29</v>
      </c>
      <c r="E49" s="155"/>
      <c r="F49" s="154">
        <v>394</v>
      </c>
      <c r="G49" s="154">
        <v>117</v>
      </c>
      <c r="H49" s="154">
        <v>4724</v>
      </c>
      <c r="I49" s="156">
        <v>386</v>
      </c>
      <c r="J49" s="154">
        <v>80</v>
      </c>
      <c r="K49" s="154"/>
      <c r="L49" s="154">
        <v>125</v>
      </c>
      <c r="M49" s="154"/>
      <c r="N49" s="156">
        <v>16</v>
      </c>
      <c r="O49" s="139" t="str">
        <f t="shared" ref="O49:O51" si="42">A49</f>
        <v>09,02,2021</v>
      </c>
      <c r="P49" s="154">
        <v>94</v>
      </c>
      <c r="Q49" s="154">
        <v>8.1999999999999993</v>
      </c>
      <c r="R49" s="154">
        <v>2.85</v>
      </c>
      <c r="S49" s="154">
        <v>0.9</v>
      </c>
      <c r="T49" s="154">
        <v>1.95</v>
      </c>
      <c r="U49" s="154">
        <v>0.03</v>
      </c>
      <c r="V49" s="6"/>
      <c r="W49" s="155">
        <f t="shared" ref="W49:W51" si="43">F49/H49</f>
        <v>8.3403895004233702E-2</v>
      </c>
      <c r="X49" s="155">
        <f t="shared" ref="X49:X51" si="44">F49/I49</f>
        <v>1.0207253886010363</v>
      </c>
      <c r="Y49" s="155">
        <f t="shared" ref="Y49:Y51" si="45">F49/(E49+J49)</f>
        <v>4.9249999999999998</v>
      </c>
      <c r="Z49" s="155">
        <f t="shared" ref="Z49:Z51" si="46">H49/I49</f>
        <v>12.238341968911918</v>
      </c>
    </row>
    <row r="50" spans="1:26" ht="45" x14ac:dyDescent="0.25">
      <c r="A50" s="48" t="s">
        <v>94</v>
      </c>
      <c r="B50" s="84" t="s">
        <v>43</v>
      </c>
      <c r="C50" s="53" t="s">
        <v>91</v>
      </c>
      <c r="D50" s="49" t="s">
        <v>39</v>
      </c>
      <c r="E50" s="74">
        <v>3.5</v>
      </c>
      <c r="F50" s="74">
        <v>3.44</v>
      </c>
      <c r="G50" s="74"/>
      <c r="H50" s="74">
        <v>2.23</v>
      </c>
      <c r="I50" s="74">
        <v>0.47</v>
      </c>
      <c r="J50" s="74"/>
      <c r="K50" s="74"/>
      <c r="L50" s="74">
        <v>0.33</v>
      </c>
      <c r="M50" s="74"/>
      <c r="N50" s="74">
        <v>0.45</v>
      </c>
      <c r="O50" s="48" t="str">
        <f t="shared" si="42"/>
        <v>09,02,2021</v>
      </c>
      <c r="P50" s="74">
        <v>123</v>
      </c>
      <c r="Q50" s="74">
        <v>56</v>
      </c>
      <c r="R50" s="74">
        <v>39</v>
      </c>
      <c r="S50" s="74">
        <v>20</v>
      </c>
      <c r="T50" s="74">
        <v>11</v>
      </c>
      <c r="U50" s="74">
        <v>2.5</v>
      </c>
      <c r="W50" s="55">
        <f t="shared" si="43"/>
        <v>1.5426008968609866</v>
      </c>
      <c r="X50" s="55">
        <f t="shared" si="44"/>
        <v>7.3191489361702127</v>
      </c>
      <c r="Y50" s="55">
        <f t="shared" si="45"/>
        <v>0.98285714285714287</v>
      </c>
      <c r="Z50" s="55">
        <f t="shared" si="46"/>
        <v>4.7446808510638299</v>
      </c>
    </row>
    <row r="51" spans="1:26" ht="45" x14ac:dyDescent="0.25">
      <c r="A51" s="48" t="s">
        <v>94</v>
      </c>
      <c r="B51" s="72" t="s">
        <v>44</v>
      </c>
      <c r="C51" s="53" t="s">
        <v>91</v>
      </c>
      <c r="D51" s="49" t="s">
        <v>39</v>
      </c>
      <c r="E51" s="74">
        <v>4.3</v>
      </c>
      <c r="F51" s="74">
        <v>6.1</v>
      </c>
      <c r="G51" s="74"/>
      <c r="H51" s="74">
        <v>9</v>
      </c>
      <c r="I51" s="74">
        <v>1.03</v>
      </c>
      <c r="J51" s="74"/>
      <c r="K51" s="74"/>
      <c r="L51" s="74">
        <v>0.85</v>
      </c>
      <c r="M51" s="74"/>
      <c r="N51" s="74">
        <v>0.65</v>
      </c>
      <c r="O51" s="48" t="str">
        <f t="shared" si="42"/>
        <v>09,02,2021</v>
      </c>
      <c r="P51" s="74">
        <v>190</v>
      </c>
      <c r="Q51" s="74">
        <v>245</v>
      </c>
      <c r="R51" s="74">
        <v>110</v>
      </c>
      <c r="S51" s="74">
        <v>50</v>
      </c>
      <c r="T51" s="74">
        <v>9.5</v>
      </c>
      <c r="U51" s="74">
        <v>2</v>
      </c>
      <c r="W51" s="55">
        <f t="shared" si="43"/>
        <v>0.6777777777777777</v>
      </c>
      <c r="X51" s="55">
        <f t="shared" si="44"/>
        <v>5.9223300970873778</v>
      </c>
      <c r="Y51" s="55">
        <f t="shared" si="45"/>
        <v>1.4186046511627908</v>
      </c>
      <c r="Z51" s="55">
        <f t="shared" si="46"/>
        <v>8.7378640776699026</v>
      </c>
    </row>
    <row r="52" spans="1:26" x14ac:dyDescent="0.25">
      <c r="A52" s="139" t="s">
        <v>109</v>
      </c>
      <c r="B52" s="154">
        <v>5.78</v>
      </c>
      <c r="C52" s="154"/>
      <c r="D52" s="154">
        <v>2.61</v>
      </c>
      <c r="E52" s="155"/>
      <c r="F52" s="154">
        <v>422</v>
      </c>
      <c r="G52" s="163">
        <v>84</v>
      </c>
      <c r="H52" s="135">
        <v>4390</v>
      </c>
      <c r="I52" s="163">
        <v>380</v>
      </c>
      <c r="J52" s="154">
        <v>97</v>
      </c>
      <c r="K52" s="154"/>
      <c r="L52" s="154">
        <v>125</v>
      </c>
      <c r="M52" s="154"/>
      <c r="N52" s="138">
        <v>14</v>
      </c>
      <c r="O52" s="139" t="str">
        <f t="shared" ref="O52:O59" si="47">A52</f>
        <v>24,02,2021</v>
      </c>
      <c r="P52" s="154">
        <v>88</v>
      </c>
      <c r="Q52" s="154">
        <v>3.37</v>
      </c>
      <c r="R52" s="155">
        <v>1.7</v>
      </c>
      <c r="S52" s="154">
        <v>1.2</v>
      </c>
      <c r="T52" s="154">
        <v>0.9</v>
      </c>
      <c r="U52" s="154">
        <v>0.02</v>
      </c>
      <c r="V52" s="6"/>
      <c r="W52" s="155">
        <f t="shared" ref="W52:W59" si="48">F52/H52</f>
        <v>9.6127562642369019E-2</v>
      </c>
      <c r="X52" s="155">
        <f t="shared" ref="X52:X59" si="49">F52/I52</f>
        <v>1.1105263157894736</v>
      </c>
      <c r="Y52" s="155">
        <f t="shared" ref="Y52:Y59" si="50">F52/(E52+J52)</f>
        <v>4.3505154639175254</v>
      </c>
      <c r="Z52" s="155">
        <f t="shared" ref="Z52:Z59" si="51">H52/I52</f>
        <v>11.552631578947368</v>
      </c>
    </row>
    <row r="53" spans="1:26" ht="45" x14ac:dyDescent="0.25">
      <c r="A53" s="48" t="s">
        <v>109</v>
      </c>
      <c r="B53" s="84" t="s">
        <v>43</v>
      </c>
      <c r="C53" s="53" t="s">
        <v>91</v>
      </c>
      <c r="D53" s="49" t="s">
        <v>39</v>
      </c>
      <c r="E53" s="75">
        <v>3</v>
      </c>
      <c r="F53" s="75">
        <v>2.2799999999999998</v>
      </c>
      <c r="G53" s="75"/>
      <c r="H53" s="75">
        <v>1.4</v>
      </c>
      <c r="I53" s="75">
        <v>0.28999999999999998</v>
      </c>
      <c r="J53" s="75"/>
      <c r="K53" s="75"/>
      <c r="L53" s="75">
        <v>0.43</v>
      </c>
      <c r="M53" s="75"/>
      <c r="N53" s="75">
        <v>0.38</v>
      </c>
      <c r="O53" s="48" t="str">
        <f t="shared" si="47"/>
        <v>24,02,2021</v>
      </c>
      <c r="P53" s="74">
        <v>50</v>
      </c>
      <c r="Q53" s="74">
        <v>36</v>
      </c>
      <c r="R53" s="74">
        <v>30</v>
      </c>
      <c r="S53" s="74">
        <v>19</v>
      </c>
      <c r="T53" s="74">
        <v>9.5</v>
      </c>
      <c r="U53" s="74">
        <v>1.5</v>
      </c>
      <c r="W53" s="55">
        <f t="shared" si="48"/>
        <v>1.6285714285714286</v>
      </c>
      <c r="X53" s="55">
        <f t="shared" si="49"/>
        <v>7.8620689655172411</v>
      </c>
      <c r="Y53" s="55">
        <f t="shared" si="50"/>
        <v>0.7599999999999999</v>
      </c>
      <c r="Z53" s="55">
        <f t="shared" si="51"/>
        <v>4.8275862068965516</v>
      </c>
    </row>
    <row r="54" spans="1:26" ht="45" x14ac:dyDescent="0.25">
      <c r="A54" s="48" t="s">
        <v>109</v>
      </c>
      <c r="B54" s="72" t="s">
        <v>44</v>
      </c>
      <c r="C54" s="53" t="s">
        <v>91</v>
      </c>
      <c r="D54" s="49" t="s">
        <v>39</v>
      </c>
      <c r="E54" s="75">
        <v>4.0999999999999996</v>
      </c>
      <c r="F54" s="75">
        <v>3.82</v>
      </c>
      <c r="G54" s="75"/>
      <c r="H54" s="75">
        <v>8.99</v>
      </c>
      <c r="I54" s="75">
        <v>0.81</v>
      </c>
      <c r="J54" s="75"/>
      <c r="K54" s="75"/>
      <c r="L54" s="75">
        <v>0.9</v>
      </c>
      <c r="M54" s="75"/>
      <c r="N54" s="75">
        <v>0.65</v>
      </c>
      <c r="O54" s="48" t="str">
        <f t="shared" si="47"/>
        <v>24,02,2021</v>
      </c>
      <c r="P54" s="74">
        <v>150</v>
      </c>
      <c r="Q54" s="74">
        <v>170</v>
      </c>
      <c r="R54" s="74">
        <v>102</v>
      </c>
      <c r="S54" s="74">
        <v>58</v>
      </c>
      <c r="T54" s="74">
        <v>13</v>
      </c>
      <c r="U54" s="74">
        <v>1.5</v>
      </c>
      <c r="W54" s="55">
        <f t="shared" si="48"/>
        <v>0.42491657397107896</v>
      </c>
      <c r="X54" s="55">
        <f t="shared" si="49"/>
        <v>4.716049382716049</v>
      </c>
      <c r="Y54" s="55">
        <f t="shared" si="50"/>
        <v>0.93170731707317078</v>
      </c>
      <c r="Z54" s="55">
        <f t="shared" si="51"/>
        <v>11.098765432098764</v>
      </c>
    </row>
    <row r="55" spans="1:26" ht="45" x14ac:dyDescent="0.25">
      <c r="A55" s="48" t="s">
        <v>112</v>
      </c>
      <c r="B55" s="84" t="s">
        <v>43</v>
      </c>
      <c r="C55" s="53" t="s">
        <v>91</v>
      </c>
      <c r="D55" s="49" t="s">
        <v>39</v>
      </c>
      <c r="E55" s="75">
        <v>3.2</v>
      </c>
      <c r="F55" s="75">
        <v>2.5099999999999998</v>
      </c>
      <c r="G55" s="75"/>
      <c r="H55" s="75">
        <v>1.49</v>
      </c>
      <c r="I55" s="75">
        <v>0.28000000000000003</v>
      </c>
      <c r="J55" s="75"/>
      <c r="K55" s="75"/>
      <c r="L55" s="75">
        <v>0.45</v>
      </c>
      <c r="M55" s="75"/>
      <c r="N55" s="75">
        <v>0.38</v>
      </c>
      <c r="O55" s="48" t="str">
        <f t="shared" si="47"/>
        <v>11,03,2021</v>
      </c>
      <c r="P55" s="74">
        <v>51</v>
      </c>
      <c r="Q55" s="74">
        <v>43</v>
      </c>
      <c r="R55" s="74">
        <v>27.5</v>
      </c>
      <c r="S55" s="74">
        <v>20</v>
      </c>
      <c r="T55" s="74">
        <v>7</v>
      </c>
      <c r="U55" s="74">
        <v>1.88</v>
      </c>
      <c r="W55" s="55">
        <f t="shared" si="48"/>
        <v>1.6845637583892616</v>
      </c>
      <c r="X55" s="55">
        <f t="shared" si="49"/>
        <v>8.9642857142857135</v>
      </c>
      <c r="Y55" s="55">
        <f t="shared" si="50"/>
        <v>0.78437499999999993</v>
      </c>
      <c r="Z55" s="55">
        <f t="shared" si="51"/>
        <v>5.3214285714285712</v>
      </c>
    </row>
    <row r="56" spans="1:26" ht="45" x14ac:dyDescent="0.25">
      <c r="A56" s="48" t="s">
        <v>112</v>
      </c>
      <c r="B56" s="72" t="s">
        <v>44</v>
      </c>
      <c r="C56" s="53" t="s">
        <v>91</v>
      </c>
      <c r="D56" s="49" t="s">
        <v>39</v>
      </c>
      <c r="E56" s="75">
        <v>4.9000000000000004</v>
      </c>
      <c r="F56" s="75">
        <v>3.64</v>
      </c>
      <c r="G56" s="75"/>
      <c r="H56" s="75">
        <v>7.5</v>
      </c>
      <c r="I56" s="75">
        <v>0.76</v>
      </c>
      <c r="J56" s="75"/>
      <c r="K56" s="75"/>
      <c r="L56" s="75">
        <v>1</v>
      </c>
      <c r="M56" s="75"/>
      <c r="N56" s="75">
        <v>0.65</v>
      </c>
      <c r="O56" s="48" t="str">
        <f t="shared" si="47"/>
        <v>11,03,2021</v>
      </c>
      <c r="P56" s="74">
        <v>131</v>
      </c>
      <c r="Q56" s="74">
        <v>150</v>
      </c>
      <c r="R56" s="74">
        <v>77</v>
      </c>
      <c r="S56" s="74">
        <v>58</v>
      </c>
      <c r="T56" s="74">
        <v>10.5</v>
      </c>
      <c r="U56" s="74">
        <v>2.15</v>
      </c>
      <c r="W56" s="55">
        <f t="shared" si="48"/>
        <v>0.48533333333333334</v>
      </c>
      <c r="X56" s="55">
        <f t="shared" si="49"/>
        <v>4.7894736842105265</v>
      </c>
      <c r="Y56" s="55">
        <f t="shared" si="50"/>
        <v>0.74285714285714288</v>
      </c>
      <c r="Z56" s="55">
        <f t="shared" si="51"/>
        <v>9.8684210526315788</v>
      </c>
    </row>
    <row r="57" spans="1:26" x14ac:dyDescent="0.25">
      <c r="A57" s="139" t="s">
        <v>111</v>
      </c>
      <c r="B57" s="154">
        <v>6.22</v>
      </c>
      <c r="C57" s="154"/>
      <c r="D57" s="154">
        <v>3.26</v>
      </c>
      <c r="E57" s="155"/>
      <c r="F57" s="154">
        <v>520</v>
      </c>
      <c r="G57" s="154">
        <v>78</v>
      </c>
      <c r="H57" s="154">
        <v>3838</v>
      </c>
      <c r="I57" s="154">
        <v>599</v>
      </c>
      <c r="J57" s="154">
        <v>128</v>
      </c>
      <c r="K57" s="154"/>
      <c r="L57" s="154">
        <v>108</v>
      </c>
      <c r="M57" s="154"/>
      <c r="N57" s="138">
        <v>16</v>
      </c>
      <c r="O57" s="139" t="str">
        <f t="shared" si="47"/>
        <v>12,03,2021</v>
      </c>
      <c r="P57" s="163">
        <v>118</v>
      </c>
      <c r="Q57" s="155">
        <v>6</v>
      </c>
      <c r="R57" s="155">
        <v>2.35</v>
      </c>
      <c r="S57" s="155">
        <v>1.5</v>
      </c>
      <c r="T57" s="155">
        <v>2.4500000000000002</v>
      </c>
      <c r="U57" s="155">
        <v>0.06</v>
      </c>
      <c r="V57" s="6"/>
      <c r="W57" s="155">
        <f>F57/H57</f>
        <v>0.1354872329338197</v>
      </c>
      <c r="X57" s="155">
        <f>F57/I57</f>
        <v>0.86811352253756258</v>
      </c>
      <c r="Y57" s="155">
        <f>F57/(E57+J57)</f>
        <v>4.0625</v>
      </c>
      <c r="Z57" s="155">
        <f>H57/I57</f>
        <v>6.4073455759599334</v>
      </c>
    </row>
    <row r="58" spans="1:26" ht="45" x14ac:dyDescent="0.25">
      <c r="A58" s="48" t="s">
        <v>115</v>
      </c>
      <c r="B58" s="84" t="s">
        <v>43</v>
      </c>
      <c r="C58" s="53" t="s">
        <v>91</v>
      </c>
      <c r="D58" s="49" t="s">
        <v>39</v>
      </c>
      <c r="E58" s="75">
        <v>3.62</v>
      </c>
      <c r="F58" s="75">
        <v>2.73</v>
      </c>
      <c r="G58" s="75"/>
      <c r="H58" s="75">
        <v>1.21</v>
      </c>
      <c r="I58" s="75">
        <v>0.22</v>
      </c>
      <c r="J58" s="75"/>
      <c r="K58" s="75"/>
      <c r="L58" s="75">
        <v>0.38</v>
      </c>
      <c r="M58" s="75"/>
      <c r="N58" s="74">
        <v>0.51</v>
      </c>
      <c r="O58" s="48" t="str">
        <f t="shared" si="47"/>
        <v>24,03,2021</v>
      </c>
      <c r="P58" s="74">
        <v>80</v>
      </c>
      <c r="Q58" s="74">
        <v>18</v>
      </c>
      <c r="R58" s="74">
        <v>21</v>
      </c>
      <c r="S58" s="74">
        <v>21</v>
      </c>
      <c r="T58" s="76">
        <v>4</v>
      </c>
      <c r="U58" s="74">
        <v>4.5</v>
      </c>
      <c r="W58" s="96">
        <f t="shared" si="48"/>
        <v>2.2561983471074383</v>
      </c>
      <c r="X58" s="96">
        <f t="shared" si="49"/>
        <v>12.409090909090908</v>
      </c>
      <c r="Y58" s="96">
        <f t="shared" si="50"/>
        <v>0.7541436464088398</v>
      </c>
      <c r="Z58" s="96">
        <f t="shared" si="51"/>
        <v>5.5</v>
      </c>
    </row>
    <row r="59" spans="1:26" ht="45" x14ac:dyDescent="0.25">
      <c r="A59" s="48" t="s">
        <v>115</v>
      </c>
      <c r="B59" s="72" t="s">
        <v>44</v>
      </c>
      <c r="C59" s="53" t="s">
        <v>91</v>
      </c>
      <c r="D59" s="49" t="s">
        <v>39</v>
      </c>
      <c r="E59" s="75">
        <v>4.55</v>
      </c>
      <c r="F59" s="75">
        <v>3.39</v>
      </c>
      <c r="G59" s="75"/>
      <c r="H59" s="75">
        <v>6.59</v>
      </c>
      <c r="I59" s="75">
        <v>0.62</v>
      </c>
      <c r="J59" s="75"/>
      <c r="K59" s="75"/>
      <c r="L59" s="75">
        <v>1</v>
      </c>
      <c r="M59" s="75"/>
      <c r="N59" s="74">
        <v>0.47</v>
      </c>
      <c r="O59" s="48" t="str">
        <f t="shared" si="47"/>
        <v>24,03,2021</v>
      </c>
      <c r="P59" s="74">
        <v>185</v>
      </c>
      <c r="Q59" s="74">
        <v>65</v>
      </c>
      <c r="R59" s="74">
        <v>52</v>
      </c>
      <c r="S59" s="74">
        <v>60</v>
      </c>
      <c r="T59" s="76">
        <v>5</v>
      </c>
      <c r="U59" s="74">
        <v>1.25</v>
      </c>
      <c r="W59" s="96">
        <f t="shared" si="48"/>
        <v>0.51441578148710165</v>
      </c>
      <c r="X59" s="96">
        <f t="shared" si="49"/>
        <v>5.467741935483871</v>
      </c>
      <c r="Y59" s="96">
        <f t="shared" si="50"/>
        <v>0.74505494505494507</v>
      </c>
      <c r="Z59" s="96">
        <f t="shared" si="51"/>
        <v>10.629032258064516</v>
      </c>
    </row>
    <row r="60" spans="1:26" x14ac:dyDescent="0.25">
      <c r="A60" s="139" t="s">
        <v>115</v>
      </c>
      <c r="B60" s="154">
        <v>7</v>
      </c>
      <c r="C60" s="154"/>
      <c r="D60" s="154">
        <v>2.95</v>
      </c>
      <c r="E60" s="155"/>
      <c r="F60" s="154">
        <v>388</v>
      </c>
      <c r="G60" s="154">
        <v>75</v>
      </c>
      <c r="H60" s="154">
        <v>6550</v>
      </c>
      <c r="I60" s="163">
        <v>302</v>
      </c>
      <c r="J60" s="154">
        <v>95</v>
      </c>
      <c r="K60" s="154"/>
      <c r="L60" s="154">
        <v>125</v>
      </c>
      <c r="M60" s="154"/>
      <c r="N60" s="163">
        <v>12</v>
      </c>
      <c r="O60" s="139" t="str">
        <f t="shared" ref="O60:O68" si="52">A60</f>
        <v>24,03,2021</v>
      </c>
      <c r="P60" s="154">
        <v>89</v>
      </c>
      <c r="Q60" s="154">
        <v>3.75</v>
      </c>
      <c r="R60" s="154">
        <v>1.6</v>
      </c>
      <c r="S60" s="154">
        <v>1.2</v>
      </c>
      <c r="T60" s="154">
        <v>1</v>
      </c>
      <c r="U60" s="154">
        <v>0.03</v>
      </c>
      <c r="V60" s="6"/>
      <c r="W60" s="155">
        <f>F60/H60</f>
        <v>5.9236641221374044E-2</v>
      </c>
      <c r="X60" s="155">
        <f>F60/I60</f>
        <v>1.2847682119205297</v>
      </c>
      <c r="Y60" s="155">
        <f>F60/(E60+J60)</f>
        <v>4.0842105263157897</v>
      </c>
      <c r="Z60" s="155">
        <f>H60/I60</f>
        <v>21.688741721854306</v>
      </c>
    </row>
    <row r="61" spans="1:26" ht="45" x14ac:dyDescent="0.25">
      <c r="A61" s="48" t="s">
        <v>117</v>
      </c>
      <c r="B61" s="84" t="s">
        <v>43</v>
      </c>
      <c r="C61" s="53" t="s">
        <v>91</v>
      </c>
      <c r="D61" s="49" t="s">
        <v>39</v>
      </c>
      <c r="E61" s="75">
        <v>3.65</v>
      </c>
      <c r="F61" s="75">
        <v>2.23</v>
      </c>
      <c r="G61" s="75"/>
      <c r="H61" s="75">
        <v>1.93</v>
      </c>
      <c r="I61" s="75">
        <v>0.32</v>
      </c>
      <c r="J61" s="75"/>
      <c r="K61" s="75"/>
      <c r="L61" s="75">
        <v>0.4</v>
      </c>
      <c r="M61" s="75"/>
      <c r="N61" s="75">
        <v>0.47</v>
      </c>
      <c r="O61" s="48" t="str">
        <f t="shared" si="52"/>
        <v>07,04,2021</v>
      </c>
      <c r="P61" s="74">
        <v>93</v>
      </c>
      <c r="Q61" s="74">
        <v>59</v>
      </c>
      <c r="R61" s="74">
        <v>27</v>
      </c>
      <c r="S61" s="74">
        <v>26</v>
      </c>
      <c r="T61" s="74">
        <v>8</v>
      </c>
      <c r="U61" s="74">
        <v>1.75</v>
      </c>
      <c r="W61" s="55">
        <f t="shared" ref="W61:W74" si="53">F61/H61</f>
        <v>1.1554404145077721</v>
      </c>
      <c r="X61" s="55">
        <f t="shared" ref="X61:X74" si="54">F61/I61</f>
        <v>6.96875</v>
      </c>
      <c r="Y61" s="55">
        <f t="shared" ref="Y61:Y74" si="55">F61/(E61+J61)</f>
        <v>0.61095890410958908</v>
      </c>
      <c r="Z61" s="55">
        <f t="shared" ref="Z61:Z74" si="56">H61/I61</f>
        <v>6.03125</v>
      </c>
    </row>
    <row r="62" spans="1:26" ht="45" x14ac:dyDescent="0.25">
      <c r="A62" s="48" t="s">
        <v>118</v>
      </c>
      <c r="B62" s="72" t="s">
        <v>44</v>
      </c>
      <c r="C62" s="53" t="s">
        <v>91</v>
      </c>
      <c r="D62" s="49" t="s">
        <v>39</v>
      </c>
      <c r="E62" s="75">
        <v>4.7</v>
      </c>
      <c r="F62" s="75">
        <v>3.29</v>
      </c>
      <c r="G62" s="75"/>
      <c r="H62" s="75">
        <v>8.7200000000000006</v>
      </c>
      <c r="I62" s="75">
        <v>0.88</v>
      </c>
      <c r="J62" s="75"/>
      <c r="K62" s="75"/>
      <c r="L62" s="75">
        <v>1.1000000000000001</v>
      </c>
      <c r="M62" s="75"/>
      <c r="N62" s="75">
        <v>0.5</v>
      </c>
      <c r="O62" s="48" t="str">
        <f t="shared" si="52"/>
        <v>07,04,2022</v>
      </c>
      <c r="P62" s="74">
        <v>199</v>
      </c>
      <c r="Q62" s="74">
        <v>165</v>
      </c>
      <c r="R62" s="74">
        <v>64</v>
      </c>
      <c r="S62" s="74">
        <v>75</v>
      </c>
      <c r="T62" s="74">
        <v>10.5</v>
      </c>
      <c r="U62" s="74">
        <v>2.75</v>
      </c>
      <c r="W62" s="55">
        <f t="shared" si="53"/>
        <v>0.37729357798165136</v>
      </c>
      <c r="X62" s="55">
        <f t="shared" si="54"/>
        <v>3.7386363636363638</v>
      </c>
      <c r="Y62" s="55">
        <f t="shared" si="55"/>
        <v>0.7</v>
      </c>
      <c r="Z62" s="55">
        <f t="shared" si="56"/>
        <v>9.9090909090909101</v>
      </c>
    </row>
    <row r="63" spans="1:26" x14ac:dyDescent="0.25">
      <c r="A63" s="139" t="s">
        <v>116</v>
      </c>
      <c r="B63" s="154">
        <v>4.96</v>
      </c>
      <c r="C63" s="154"/>
      <c r="D63" s="154">
        <v>3.1</v>
      </c>
      <c r="E63" s="155"/>
      <c r="F63" s="154">
        <v>434</v>
      </c>
      <c r="G63" s="154">
        <v>99</v>
      </c>
      <c r="H63" s="154">
        <v>3000</v>
      </c>
      <c r="I63" s="154">
        <v>370</v>
      </c>
      <c r="J63" s="154">
        <v>109</v>
      </c>
      <c r="K63" s="154"/>
      <c r="L63" s="154">
        <v>135</v>
      </c>
      <c r="M63" s="154"/>
      <c r="N63" s="163">
        <v>13</v>
      </c>
      <c r="O63" s="139" t="str">
        <f t="shared" si="52"/>
        <v>08,04,2021</v>
      </c>
      <c r="P63" s="155">
        <v>88</v>
      </c>
      <c r="Q63" s="155">
        <v>4.5999999999999996</v>
      </c>
      <c r="R63" s="155">
        <v>2.9</v>
      </c>
      <c r="S63" s="155">
        <v>0.9</v>
      </c>
      <c r="T63" s="155">
        <v>1.35</v>
      </c>
      <c r="U63" s="155">
        <v>0.04</v>
      </c>
      <c r="V63" s="6"/>
      <c r="W63" s="155">
        <f t="shared" si="53"/>
        <v>0.14466666666666667</v>
      </c>
      <c r="X63" s="155">
        <f t="shared" si="54"/>
        <v>1.172972972972973</v>
      </c>
      <c r="Y63" s="155">
        <f t="shared" si="55"/>
        <v>3.9816513761467891</v>
      </c>
      <c r="Z63" s="155">
        <f t="shared" si="56"/>
        <v>8.1081081081081088</v>
      </c>
    </row>
    <row r="64" spans="1:26" ht="45" x14ac:dyDescent="0.25">
      <c r="A64" s="48" t="s">
        <v>119</v>
      </c>
      <c r="B64" s="84" t="s">
        <v>43</v>
      </c>
      <c r="C64" s="53"/>
      <c r="D64" s="49" t="s">
        <v>39</v>
      </c>
      <c r="E64" s="75">
        <v>3.8</v>
      </c>
      <c r="F64" s="75">
        <v>2.61</v>
      </c>
      <c r="G64" s="75"/>
      <c r="H64" s="75">
        <v>1.89</v>
      </c>
      <c r="I64" s="75">
        <v>0.4</v>
      </c>
      <c r="J64" s="75"/>
      <c r="K64" s="75"/>
      <c r="L64" s="75">
        <v>0.45</v>
      </c>
      <c r="M64" s="75"/>
      <c r="N64" s="75">
        <v>0.61</v>
      </c>
      <c r="O64" s="48" t="str">
        <f t="shared" si="52"/>
        <v>22,04,2021</v>
      </c>
      <c r="P64" s="74">
        <v>216</v>
      </c>
      <c r="Q64" s="74">
        <v>74</v>
      </c>
      <c r="R64" s="74">
        <v>37</v>
      </c>
      <c r="S64" s="74">
        <v>36</v>
      </c>
      <c r="T64" s="74">
        <v>10.5</v>
      </c>
      <c r="U64" s="74">
        <v>1.5</v>
      </c>
      <c r="W64" s="55">
        <f t="shared" si="53"/>
        <v>1.3809523809523809</v>
      </c>
      <c r="X64" s="55">
        <f t="shared" si="54"/>
        <v>6.5249999999999995</v>
      </c>
      <c r="Y64" s="55">
        <f t="shared" si="55"/>
        <v>0.68684210526315792</v>
      </c>
      <c r="Z64" s="55">
        <f t="shared" si="56"/>
        <v>4.7249999999999996</v>
      </c>
    </row>
    <row r="65" spans="1:26" ht="45" x14ac:dyDescent="0.25">
      <c r="A65" s="48" t="s">
        <v>119</v>
      </c>
      <c r="B65" s="72" t="s">
        <v>44</v>
      </c>
      <c r="C65" s="121"/>
      <c r="D65" s="49" t="s">
        <v>39</v>
      </c>
      <c r="E65" s="75">
        <v>4.3499999999999996</v>
      </c>
      <c r="F65" s="75">
        <v>2.84</v>
      </c>
      <c r="G65" s="75"/>
      <c r="H65" s="75">
        <v>7.59</v>
      </c>
      <c r="I65" s="75">
        <v>0.68</v>
      </c>
      <c r="J65" s="75"/>
      <c r="K65" s="75"/>
      <c r="L65" s="75">
        <v>0.95</v>
      </c>
      <c r="M65" s="75"/>
      <c r="N65" s="75">
        <v>0.49</v>
      </c>
      <c r="O65" s="48" t="str">
        <f t="shared" si="52"/>
        <v>22,04,2021</v>
      </c>
      <c r="P65" s="74">
        <v>308</v>
      </c>
      <c r="Q65" s="74">
        <v>155</v>
      </c>
      <c r="R65" s="74">
        <v>65</v>
      </c>
      <c r="S65" s="74">
        <v>78</v>
      </c>
      <c r="T65" s="74">
        <v>12.5</v>
      </c>
      <c r="U65" s="74">
        <v>2.5</v>
      </c>
      <c r="W65" s="55">
        <f t="shared" si="53"/>
        <v>0.37417654808959155</v>
      </c>
      <c r="X65" s="55">
        <f t="shared" si="54"/>
        <v>4.1764705882352935</v>
      </c>
      <c r="Y65" s="55">
        <f t="shared" si="55"/>
        <v>0.65287356321839085</v>
      </c>
      <c r="Z65" s="55">
        <f t="shared" si="56"/>
        <v>11.161764705882351</v>
      </c>
    </row>
    <row r="66" spans="1:26" x14ac:dyDescent="0.25">
      <c r="A66" s="139" t="s">
        <v>119</v>
      </c>
      <c r="B66" s="154">
        <v>6.07</v>
      </c>
      <c r="C66" s="154"/>
      <c r="D66" s="154">
        <v>3.67</v>
      </c>
      <c r="E66" s="155"/>
      <c r="F66" s="154">
        <v>563</v>
      </c>
      <c r="G66" s="154">
        <v>102</v>
      </c>
      <c r="H66" s="154">
        <v>4283</v>
      </c>
      <c r="I66" s="163">
        <v>490</v>
      </c>
      <c r="J66" s="154">
        <v>115</v>
      </c>
      <c r="K66" s="154"/>
      <c r="L66" s="154">
        <v>130</v>
      </c>
      <c r="M66" s="154"/>
      <c r="N66" s="155">
        <v>6.5</v>
      </c>
      <c r="O66" s="139" t="str">
        <f t="shared" si="52"/>
        <v>22,04,2021</v>
      </c>
      <c r="P66" s="154">
        <v>105</v>
      </c>
      <c r="Q66" s="154">
        <v>3.75</v>
      </c>
      <c r="R66" s="154">
        <v>2.4500000000000002</v>
      </c>
      <c r="S66" s="154">
        <v>1.3</v>
      </c>
      <c r="T66" s="154">
        <v>1.9</v>
      </c>
      <c r="U66" s="154">
        <v>0.04</v>
      </c>
      <c r="V66" s="6"/>
      <c r="W66" s="155">
        <f t="shared" si="53"/>
        <v>0.13144991828157834</v>
      </c>
      <c r="X66" s="155">
        <f t="shared" si="54"/>
        <v>1.1489795918367347</v>
      </c>
      <c r="Y66" s="155">
        <f t="shared" si="55"/>
        <v>4.8956521739130432</v>
      </c>
      <c r="Z66" s="155">
        <f t="shared" si="56"/>
        <v>8.7408163265306129</v>
      </c>
    </row>
    <row r="67" spans="1:26" ht="45" x14ac:dyDescent="0.25">
      <c r="A67" s="48" t="s">
        <v>121</v>
      </c>
      <c r="B67" s="84" t="s">
        <v>43</v>
      </c>
      <c r="C67" s="53"/>
      <c r="D67" s="49" t="s">
        <v>39</v>
      </c>
      <c r="E67" s="75">
        <v>3.3</v>
      </c>
      <c r="F67" s="74">
        <v>2.58</v>
      </c>
      <c r="G67" s="74"/>
      <c r="H67" s="74">
        <v>2.1</v>
      </c>
      <c r="I67" s="74">
        <v>0.39</v>
      </c>
      <c r="J67" s="74"/>
      <c r="K67" s="74"/>
      <c r="L67" s="74">
        <v>0.44</v>
      </c>
      <c r="M67" s="74"/>
      <c r="N67" s="74">
        <v>0.48</v>
      </c>
      <c r="O67" s="48" t="str">
        <f t="shared" si="52"/>
        <v>06,05,2021</v>
      </c>
      <c r="P67" s="74">
        <v>235</v>
      </c>
      <c r="Q67" s="74">
        <v>86</v>
      </c>
      <c r="R67" s="74">
        <v>28.5</v>
      </c>
      <c r="S67" s="74">
        <v>36</v>
      </c>
      <c r="T67" s="74">
        <v>9</v>
      </c>
      <c r="U67" s="74">
        <v>1.75</v>
      </c>
      <c r="W67" s="55">
        <f t="shared" si="53"/>
        <v>1.2285714285714286</v>
      </c>
      <c r="X67" s="55">
        <f t="shared" si="54"/>
        <v>6.615384615384615</v>
      </c>
      <c r="Y67" s="55">
        <f t="shared" si="55"/>
        <v>0.78181818181818186</v>
      </c>
      <c r="Z67" s="55">
        <f t="shared" si="56"/>
        <v>5.384615384615385</v>
      </c>
    </row>
    <row r="68" spans="1:26" ht="45" x14ac:dyDescent="0.25">
      <c r="A68" s="48" t="s">
        <v>121</v>
      </c>
      <c r="B68" s="72" t="s">
        <v>44</v>
      </c>
      <c r="C68" s="121"/>
      <c r="D68" s="49" t="s">
        <v>39</v>
      </c>
      <c r="E68" s="74">
        <v>3.9</v>
      </c>
      <c r="F68" s="74">
        <v>3.27</v>
      </c>
      <c r="G68" s="74"/>
      <c r="H68" s="74">
        <v>5.72</v>
      </c>
      <c r="I68" s="74">
        <v>0.71</v>
      </c>
      <c r="J68" s="74"/>
      <c r="K68" s="74"/>
      <c r="L68" s="75">
        <v>0.75</v>
      </c>
      <c r="M68" s="74"/>
      <c r="N68" s="75">
        <v>0.51</v>
      </c>
      <c r="O68" s="48" t="str">
        <f t="shared" si="52"/>
        <v>06,05,2021</v>
      </c>
      <c r="P68" s="74">
        <v>374</v>
      </c>
      <c r="Q68" s="74">
        <v>200</v>
      </c>
      <c r="R68" s="74">
        <v>46.5</v>
      </c>
      <c r="S68" s="74">
        <v>66</v>
      </c>
      <c r="T68" s="74">
        <v>12.5</v>
      </c>
      <c r="U68" s="74">
        <v>3.25</v>
      </c>
      <c r="W68" s="55">
        <f t="shared" si="53"/>
        <v>0.57167832167832167</v>
      </c>
      <c r="X68" s="55">
        <f t="shared" si="54"/>
        <v>4.6056338028169019</v>
      </c>
      <c r="Y68" s="55">
        <f t="shared" si="55"/>
        <v>0.83846153846153848</v>
      </c>
      <c r="Z68" s="55">
        <f t="shared" si="56"/>
        <v>8.056338028169014</v>
      </c>
    </row>
    <row r="69" spans="1:26" x14ac:dyDescent="0.25">
      <c r="A69" s="139" t="s">
        <v>121</v>
      </c>
      <c r="B69" s="135">
        <v>6.08</v>
      </c>
      <c r="C69" s="135"/>
      <c r="D69" s="154">
        <v>3.19</v>
      </c>
      <c r="E69" s="155"/>
      <c r="F69" s="154">
        <v>380</v>
      </c>
      <c r="G69" s="154">
        <v>82</v>
      </c>
      <c r="H69" s="154">
        <v>3262</v>
      </c>
      <c r="I69" s="154">
        <v>407</v>
      </c>
      <c r="J69" s="154">
        <v>85</v>
      </c>
      <c r="K69" s="154"/>
      <c r="L69" s="154">
        <v>140</v>
      </c>
      <c r="M69" s="154"/>
      <c r="N69" s="155">
        <v>9.3000000000000007</v>
      </c>
      <c r="O69" s="139" t="str">
        <f t="shared" ref="O69:O75" si="57">A69</f>
        <v>06,05,2021</v>
      </c>
      <c r="P69" s="163">
        <v>84</v>
      </c>
      <c r="Q69" s="155">
        <v>3.7</v>
      </c>
      <c r="R69" s="155">
        <v>3.25</v>
      </c>
      <c r="S69" s="155">
        <v>1.4</v>
      </c>
      <c r="T69" s="155">
        <v>2.15</v>
      </c>
      <c r="U69" s="155">
        <v>0.03</v>
      </c>
      <c r="V69" s="6"/>
      <c r="W69" s="155">
        <f t="shared" si="53"/>
        <v>0.11649294911097487</v>
      </c>
      <c r="X69" s="155">
        <f t="shared" si="54"/>
        <v>0.93366093366093361</v>
      </c>
      <c r="Y69" s="164">
        <f t="shared" si="55"/>
        <v>4.4705882352941178</v>
      </c>
      <c r="Z69" s="155">
        <f t="shared" si="56"/>
        <v>8.0147420147420139</v>
      </c>
    </row>
    <row r="70" spans="1:26" ht="45" x14ac:dyDescent="0.25">
      <c r="A70" s="48" t="s">
        <v>122</v>
      </c>
      <c r="B70" s="84" t="s">
        <v>43</v>
      </c>
      <c r="C70" s="53"/>
      <c r="D70" s="49" t="s">
        <v>39</v>
      </c>
      <c r="E70" s="75">
        <v>3.3</v>
      </c>
      <c r="F70" s="74">
        <v>2.92</v>
      </c>
      <c r="G70" s="74"/>
      <c r="H70" s="74">
        <v>1.8</v>
      </c>
      <c r="I70" s="74">
        <v>0.31</v>
      </c>
      <c r="J70" s="74"/>
      <c r="K70" s="74"/>
      <c r="L70" s="74">
        <v>0.48</v>
      </c>
      <c r="M70" s="74"/>
      <c r="N70" s="74">
        <v>0.55000000000000004</v>
      </c>
      <c r="O70" s="48" t="str">
        <f t="shared" si="57"/>
        <v>20,05,2021</v>
      </c>
      <c r="P70" s="74">
        <v>197</v>
      </c>
      <c r="Q70" s="74">
        <v>51</v>
      </c>
      <c r="R70" s="74">
        <v>29</v>
      </c>
      <c r="S70" s="74">
        <v>28</v>
      </c>
      <c r="T70" s="74">
        <v>8</v>
      </c>
      <c r="U70" s="74">
        <v>1.5</v>
      </c>
      <c r="W70" s="55">
        <f t="shared" si="53"/>
        <v>1.6222222222222222</v>
      </c>
      <c r="X70" s="55">
        <f t="shared" si="54"/>
        <v>9.4193548387096779</v>
      </c>
      <c r="Y70" s="55">
        <f t="shared" si="55"/>
        <v>0.88484848484848488</v>
      </c>
      <c r="Z70" s="55">
        <f t="shared" si="56"/>
        <v>5.806451612903226</v>
      </c>
    </row>
    <row r="71" spans="1:26" ht="45" x14ac:dyDescent="0.25">
      <c r="A71" s="48" t="s">
        <v>122</v>
      </c>
      <c r="B71" s="72" t="s">
        <v>44</v>
      </c>
      <c r="C71" s="121"/>
      <c r="D71" s="49" t="s">
        <v>39</v>
      </c>
      <c r="E71" s="74">
        <v>3.85</v>
      </c>
      <c r="F71" s="74">
        <v>3.53</v>
      </c>
      <c r="G71" s="74"/>
      <c r="H71" s="74">
        <v>6.96</v>
      </c>
      <c r="I71" s="74">
        <v>0.87</v>
      </c>
      <c r="J71" s="74"/>
      <c r="K71" s="74"/>
      <c r="L71" s="75">
        <v>0.8</v>
      </c>
      <c r="M71" s="74"/>
      <c r="N71" s="75">
        <v>0.52</v>
      </c>
      <c r="O71" s="48" t="str">
        <f t="shared" si="57"/>
        <v>20,05,2021</v>
      </c>
      <c r="P71" s="74">
        <v>388</v>
      </c>
      <c r="Q71" s="74">
        <v>170</v>
      </c>
      <c r="R71" s="74">
        <v>45.5</v>
      </c>
      <c r="S71" s="74">
        <v>64</v>
      </c>
      <c r="T71" s="74">
        <v>9</v>
      </c>
      <c r="U71" s="74">
        <v>3</v>
      </c>
      <c r="W71" s="55">
        <f t="shared" si="53"/>
        <v>0.50718390804597702</v>
      </c>
      <c r="X71" s="55">
        <f t="shared" si="54"/>
        <v>4.0574712643678161</v>
      </c>
      <c r="Y71" s="55">
        <f t="shared" si="55"/>
        <v>0.91688311688311686</v>
      </c>
      <c r="Z71" s="55">
        <f t="shared" si="56"/>
        <v>8</v>
      </c>
    </row>
    <row r="72" spans="1:26" x14ac:dyDescent="0.25">
      <c r="A72" s="139" t="s">
        <v>122</v>
      </c>
      <c r="B72" s="154">
        <v>5.38</v>
      </c>
      <c r="C72" s="154"/>
      <c r="D72" s="154">
        <v>2.38</v>
      </c>
      <c r="E72" s="155"/>
      <c r="F72" s="154">
        <v>289</v>
      </c>
      <c r="G72" s="154">
        <v>79</v>
      </c>
      <c r="H72" s="154">
        <v>3250</v>
      </c>
      <c r="I72" s="163">
        <v>399</v>
      </c>
      <c r="J72" s="154">
        <v>108</v>
      </c>
      <c r="K72" s="154"/>
      <c r="L72" s="154">
        <v>95</v>
      </c>
      <c r="M72" s="154"/>
      <c r="N72" s="155">
        <v>11</v>
      </c>
      <c r="O72" s="139" t="str">
        <f t="shared" si="57"/>
        <v>20,05,2021</v>
      </c>
      <c r="P72" s="154">
        <v>78</v>
      </c>
      <c r="Q72" s="154">
        <v>2.25</v>
      </c>
      <c r="R72" s="154">
        <v>3.6</v>
      </c>
      <c r="S72" s="154">
        <v>1.1000000000000001</v>
      </c>
      <c r="T72" s="154">
        <v>2</v>
      </c>
      <c r="U72" s="154">
        <v>0.03</v>
      </c>
      <c r="V72" s="6"/>
      <c r="W72" s="155">
        <f t="shared" si="53"/>
        <v>8.8923076923076924E-2</v>
      </c>
      <c r="X72" s="155">
        <f t="shared" si="54"/>
        <v>0.72431077694235591</v>
      </c>
      <c r="Y72" s="155">
        <f t="shared" si="55"/>
        <v>2.675925925925926</v>
      </c>
      <c r="Z72" s="156">
        <f t="shared" si="56"/>
        <v>8.1453634085213036</v>
      </c>
    </row>
    <row r="73" spans="1:26" ht="45" x14ac:dyDescent="0.25">
      <c r="A73" s="48" t="s">
        <v>125</v>
      </c>
      <c r="B73" s="84" t="s">
        <v>43</v>
      </c>
      <c r="C73" s="53"/>
      <c r="D73" s="49" t="s">
        <v>39</v>
      </c>
      <c r="E73" s="75">
        <v>4.7</v>
      </c>
      <c r="F73" s="74">
        <v>4.2300000000000004</v>
      </c>
      <c r="G73" s="74"/>
      <c r="H73" s="74">
        <v>2.74</v>
      </c>
      <c r="I73" s="74">
        <v>0.46</v>
      </c>
      <c r="J73" s="74"/>
      <c r="K73" s="74"/>
      <c r="L73" s="74">
        <v>0.5</v>
      </c>
      <c r="M73" s="74"/>
      <c r="N73" s="74">
        <v>0.83</v>
      </c>
      <c r="O73" s="48" t="str">
        <f t="shared" si="57"/>
        <v>10,06,2021</v>
      </c>
      <c r="P73" s="74">
        <v>183</v>
      </c>
      <c r="Q73" s="74">
        <v>81</v>
      </c>
      <c r="R73" s="74">
        <v>27.4</v>
      </c>
      <c r="S73" s="74">
        <v>38</v>
      </c>
      <c r="T73" s="74">
        <v>10.4</v>
      </c>
      <c r="U73" s="74">
        <v>1.5</v>
      </c>
      <c r="W73" s="55">
        <f t="shared" si="53"/>
        <v>1.5437956204379562</v>
      </c>
      <c r="X73" s="55">
        <f t="shared" si="54"/>
        <v>9.1956521739130448</v>
      </c>
      <c r="Y73" s="55">
        <f t="shared" si="55"/>
        <v>0.9</v>
      </c>
      <c r="Z73" s="55">
        <f t="shared" si="56"/>
        <v>5.9565217391304346</v>
      </c>
    </row>
    <row r="74" spans="1:26" ht="45" x14ac:dyDescent="0.25">
      <c r="A74" s="48" t="s">
        <v>125</v>
      </c>
      <c r="B74" s="72" t="s">
        <v>44</v>
      </c>
      <c r="C74" s="121"/>
      <c r="D74" s="49" t="s">
        <v>39</v>
      </c>
      <c r="E74" s="74">
        <v>4</v>
      </c>
      <c r="F74" s="74">
        <v>3.82</v>
      </c>
      <c r="G74" s="74"/>
      <c r="H74" s="74">
        <v>7.03</v>
      </c>
      <c r="I74" s="74">
        <v>0.82</v>
      </c>
      <c r="J74" s="74"/>
      <c r="K74" s="74"/>
      <c r="L74" s="75">
        <v>0.9</v>
      </c>
      <c r="M74" s="74"/>
      <c r="N74" s="75">
        <v>0.53</v>
      </c>
      <c r="O74" s="48" t="str">
        <f t="shared" si="57"/>
        <v>10,06,2021</v>
      </c>
      <c r="P74" s="74">
        <v>594</v>
      </c>
      <c r="Q74" s="74">
        <v>216</v>
      </c>
      <c r="R74" s="74">
        <v>46.1</v>
      </c>
      <c r="S74" s="74">
        <v>80</v>
      </c>
      <c r="T74" s="74">
        <v>10.5</v>
      </c>
      <c r="U74" s="74">
        <v>2</v>
      </c>
      <c r="W74" s="55">
        <f t="shared" si="53"/>
        <v>0.54338549075391174</v>
      </c>
      <c r="X74" s="55">
        <f t="shared" si="54"/>
        <v>4.6585365853658534</v>
      </c>
      <c r="Y74" s="55">
        <f t="shared" si="55"/>
        <v>0.95499999999999996</v>
      </c>
      <c r="Z74" s="55">
        <f t="shared" si="56"/>
        <v>8.573170731707318</v>
      </c>
    </row>
    <row r="75" spans="1:26" x14ac:dyDescent="0.25">
      <c r="A75" s="139" t="s">
        <v>125</v>
      </c>
      <c r="B75" s="155">
        <v>6.24</v>
      </c>
      <c r="C75" s="155"/>
      <c r="D75" s="154">
        <v>3.44</v>
      </c>
      <c r="E75" s="155"/>
      <c r="F75" s="154">
        <v>398</v>
      </c>
      <c r="G75" s="154"/>
      <c r="H75" s="154">
        <v>5632</v>
      </c>
      <c r="I75" s="154">
        <v>637</v>
      </c>
      <c r="J75" s="154">
        <v>119</v>
      </c>
      <c r="K75" s="154"/>
      <c r="L75" s="154">
        <v>165</v>
      </c>
      <c r="M75" s="154"/>
      <c r="N75" s="155">
        <v>28</v>
      </c>
      <c r="O75" s="139" t="str">
        <f t="shared" si="57"/>
        <v>10,06,2021</v>
      </c>
      <c r="P75" s="155">
        <v>129</v>
      </c>
      <c r="Q75" s="155">
        <v>9.6</v>
      </c>
      <c r="R75" s="155">
        <v>4.57</v>
      </c>
      <c r="S75" s="155">
        <v>2</v>
      </c>
      <c r="T75" s="164">
        <v>3.76</v>
      </c>
      <c r="U75" s="155">
        <v>0.09</v>
      </c>
      <c r="V75" s="6"/>
      <c r="W75" s="155">
        <f>F75/H75</f>
        <v>7.0667613636363633E-2</v>
      </c>
      <c r="X75" s="155">
        <f>F75/I75</f>
        <v>0.6248037676609105</v>
      </c>
      <c r="Y75" s="164">
        <f>F75/(E75+J75)</f>
        <v>3.3445378151260505</v>
      </c>
      <c r="Z75" s="155">
        <f>H75/I75</f>
        <v>8.8414442700156979</v>
      </c>
    </row>
  </sheetData>
  <mergeCells count="3">
    <mergeCell ref="E6:N6"/>
    <mergeCell ref="P6:U6"/>
    <mergeCell ref="W6:Z6"/>
  </mergeCells>
  <phoneticPr fontId="12" type="noConversion"/>
  <pageMargins left="0.7" right="0.7" top="0.75" bottom="0.75" header="0.3" footer="0.3"/>
  <pageSetup paperSize="9" orientation="landscape" horizontalDpi="300" verticalDpi="300" r:id="rId1"/>
  <headerFooter>
    <oddHeader>&amp;CSIA Getlini EKO Laboratory</oddHeader>
    <oddFooter>&amp;LModified:  &amp;D&amp;C&amp;P&amp;R     File name: &amp;F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s" ma:contentTypeID="0x010100B437433056A2FA4B86576E36C5EEFE17" ma:contentTypeVersion="9" ma:contentTypeDescription="Izveidot jaunu dokumentu." ma:contentTypeScope="" ma:versionID="647ac660d3fb8f17dfaf289e8b0103b4">
  <xsd:schema xmlns:xsd="http://www.w3.org/2001/XMLSchema" xmlns:xs="http://www.w3.org/2001/XMLSchema" xmlns:p="http://schemas.microsoft.com/office/2006/metadata/properties" xmlns:ns3="c83f29fb-cde7-4d80-ade5-85cac3af2b8a" targetNamespace="http://schemas.microsoft.com/office/2006/metadata/properties" ma:root="true" ma:fieldsID="6d9b03bde695ad2850526bb0dbef9e8f" ns3:_="">
    <xsd:import namespace="c83f29fb-cde7-4d80-ade5-85cac3af2b8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EventHashCode" minOccurs="0"/>
                <xsd:element ref="ns3:MediaServiceGenerationTim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3f29fb-cde7-4d80-ade5-85cac3af2b8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atura tips"/>
        <xsd:element ref="dc:title" minOccurs="0" maxOccurs="1" ma:index="4" ma:displayName="Virsrakst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A040129-D6EA-4726-86F2-ACC56972D283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c83f29fb-cde7-4d80-ade5-85cac3af2b8a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55F65E8D-E194-4D74-8A21-B41ACC5AEB9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3f29fb-cde7-4d80-ade5-85cac3af2b8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1B1D5BF-4CF1-4678-91A7-AD2464761D8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Beorange</vt:lpstr>
      <vt:lpstr>Haiku</vt:lpstr>
      <vt:lpstr>Imea</vt:lpstr>
      <vt:lpstr>Managua</vt:lpstr>
      <vt:lpstr>Vate_Kūdra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Maris Liepins</dc:creator>
  <cp:lastModifiedBy>Anita Osvalde</cp:lastModifiedBy>
  <cp:lastPrinted>2020-01-20T14:30:40Z</cp:lastPrinted>
  <dcterms:created xsi:type="dcterms:W3CDTF">2018-09-14T10:01:28Z</dcterms:created>
  <dcterms:modified xsi:type="dcterms:W3CDTF">2021-09-21T13:11:03Z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0x010100B437433056A2FA4B86576E36C5EEFE17</vt:lpwstr>
  </property>
</Properties>
</file>